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C:\Users\BRANDON.PARRA\Desktop\"/>
    </mc:Choice>
  </mc:AlternateContent>
  <xr:revisionPtr revIDLastSave="0" documentId="8_{F06F9C1B-761E-4FC2-9D19-EAD6BDD813AC}" xr6:coauthVersionLast="44" xr6:coauthVersionMax="44" xr10:uidLastSave="{00000000-0000-0000-0000-000000000000}"/>
  <bookViews>
    <workbookView xWindow="-120" yWindow="-120" windowWidth="29040" windowHeight="15840" xr2:uid="{00000000-000D-0000-FFFF-FFFF00000000}"/>
  </bookViews>
  <sheets>
    <sheet name="PAA INVERSION" sheetId="3" r:id="rId1"/>
  </sheets>
  <definedNames>
    <definedName name="_xlnm._FilterDatabase" localSheetId="0" hidden="1">'PAA INVERSION'!$A$1:$AJ$161</definedName>
    <definedName name="_Hlk529443310" localSheetId="0">'PAA INVERSION'!$B$147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4" i="3" l="1"/>
  <c r="J119" i="3"/>
  <c r="J102" i="3"/>
  <c r="J54" i="3"/>
  <c r="J50" i="3"/>
  <c r="J42" i="3"/>
  <c r="J23" i="3"/>
  <c r="J19" i="3"/>
  <c r="J7" i="3"/>
  <c r="J6" i="3"/>
  <c r="I119" i="3"/>
  <c r="I102" i="3"/>
  <c r="I7" i="3" l="1"/>
  <c r="I6" i="3"/>
  <c r="I42" i="3"/>
  <c r="I19" i="3" l="1"/>
  <c r="I23" i="3"/>
  <c r="I124" i="3" l="1"/>
  <c r="I54" i="3"/>
  <c r="I50" i="3"/>
</calcChain>
</file>

<file path=xl/sharedStrings.xml><?xml version="1.0" encoding="utf-8"?>
<sst xmlns="http://schemas.openxmlformats.org/spreadsheetml/2006/main" count="2278" uniqueCount="272">
  <si>
    <t xml:space="preserve">Modalidad de selección </t>
  </si>
  <si>
    <t>Valor total estimado</t>
  </si>
  <si>
    <t>12</t>
  </si>
  <si>
    <t>Meses</t>
  </si>
  <si>
    <t>Enero</t>
  </si>
  <si>
    <t>3</t>
  </si>
  <si>
    <t>6</t>
  </si>
  <si>
    <t>Contratación directa (con ofertas)</t>
  </si>
  <si>
    <t>Selección abreviada menor cuantía</t>
  </si>
  <si>
    <t>1</t>
  </si>
  <si>
    <t>Mínima cuantía</t>
  </si>
  <si>
    <t>Código</t>
  </si>
  <si>
    <t>Licitación pública</t>
  </si>
  <si>
    <t xml:space="preserve"> </t>
  </si>
  <si>
    <t>Concurso de méritos abierto</t>
  </si>
  <si>
    <t>REALIZAR POR EL SISTEMA DE PRECIOS UNITARIOS FIJOS SIN FORMULA DE REAJUSTE: LA CONSTRUCCION DE OBRAS DE MITIGACION PARA ATENDER LA RESTAURACIÓN Y RECUPERACIÓN DE ZONAS CON PROCESOS DE EROSION O FENOMENOS DE REMOCIÓN EN MASA EN SITIOS PRIORIZADOS EN LA LOCALIDAD DE SUMAPAZ.</t>
  </si>
  <si>
    <t>84111600;</t>
  </si>
  <si>
    <t>Realizar la interventoria tecnica, administrativa, financiera, ambiental, social y juridica al contrato cuyo objeto es :REALIZAR POR EL SISTEMA DE PRECIOS UNITARIOS FIJOS SIN FORMULA DE REAJUSTE: LA CONSTRUCCION DE OBRAS DE MITIGACION PARA ATENDER LA RESTAURACIÓN Y RECUPERACIÓN DE ZONAS CON PROCESOS DE EROSION O FENOMENOS DE REMOCIÓN EN MASA EN SITIOS PRIORIZADOS EN LA LOCALIDAD DE SUMAPAZ.</t>
  </si>
  <si>
    <t>56121500;</t>
  </si>
  <si>
    <t>Realizar actividades lúdicas y deportivas dirigidas a persona mayor y personas en condicion de discapacidad de la localidad de Sumapaz "</t>
  </si>
  <si>
    <t>2</t>
  </si>
  <si>
    <t>45</t>
  </si>
  <si>
    <t>Dias</t>
  </si>
  <si>
    <t>93141701;</t>
  </si>
  <si>
    <t>93141700;</t>
  </si>
  <si>
    <t>93141702;</t>
  </si>
  <si>
    <t>80101600</t>
  </si>
  <si>
    <t>80101604;</t>
  </si>
  <si>
    <t xml:space="preserve">PRESTAR LOS SERVICIOS PROFESIONALES PARA REALIZAR LA FORMULACIÓN, EVALUACIÓN, SEGUIMIENTO Y CONTROL DE PROYECTOS DE INVERSIÓN Y SEGUIMIENTO DE LOS PLANES, PROGRAMAS Y PROYECTOS DEL FONDO DE DESARROLLO LOCAL DE SUMAPAZ QUE LE SEAN DESIGNADOS. </t>
  </si>
  <si>
    <t>93141700</t>
  </si>
  <si>
    <t>Días</t>
  </si>
  <si>
    <t>81101500;</t>
  </si>
  <si>
    <t>4</t>
  </si>
  <si>
    <t>10</t>
  </si>
  <si>
    <t>CONTRATAR LAS OBRAS PARA LA CONSERVACIÓN DE LA MALLA VIAL LOCAL DE SUMAPAZ, POR EL SISTEMA DE PRECIOS UNITARIOS FIJOS, SIN FORMULA DE REAJUSTE Y A MONTO AGOTABLE</t>
  </si>
  <si>
    <t xml:space="preserve">PRESTAR LOS SERVICIOS PROFESIONALES ESPECIALIZADOS AL ÁREA DE GESTIÓN DE DESARROLLO LOCAL EN LOS DIFERENTES COMPONENTES DE INFRAESTRUCTURA Y MALLA VIAL DE LA LOCALIDAD DE SUMAPAZ.  </t>
  </si>
  <si>
    <t>PRESTAR LOS SERVICIOS PROFESIONALES AL ÁREA DE GESTIÓN DE DESARROLLO LOCAL PARA REALIZA LA FORMULACIÓN, SEGUIMIENTO A LOS DIFERENTES PROCESOS RELACIONADOS CON LA INFRAESTRUCTURA DE LA LOCALIDAD DE SUMAPAZ.</t>
  </si>
  <si>
    <t>80161501;</t>
  </si>
  <si>
    <t xml:space="preserve">PRESTAR SUS SERVICIOS PROFESIONALES AL ÁREA GESTIÓN DE DESARROLLO LOCAL EN LOS PROYECTOS Y PROCESOS RELACIONADOS CON EL MANTENIMIENTO Y OPERATIVIDAD DEL PARQUE AUTOMOTOR DE PROPIEDAD DEL FDLS Y DEL QUE LLEGARE A SER RESPONSABLE. </t>
  </si>
  <si>
    <t>PRESTAR SUS SERVICIOS TÉCNICOS DE APOYO AL ÁREA GESTIÓN DE DESARROLLO LOCAL EN LOS PROYECTOS Y PROCESOS RELACIONADOS CON EL MANTENIMIENTO Y OPERATIVIDAD DEL PARQUE AUTOMOTOR DE PROPIEDAD DEL FDLS Y DEL QUE LLEGARE A SER RESPONSABLE.</t>
  </si>
  <si>
    <t xml:space="preserve">PRESTAR SUS SERVICIOS COMO AUXILIAR ADMINISTRATIVO PARA QUE REALICE LAS ACTIVIDADES CORRESPONDIENTES AL PARQUE AUTOMOTOR PROPIEDAD DEL FONDO DE DESARROLLO LOCAL DE SUMAPAZ.  </t>
  </si>
  <si>
    <t>22101700</t>
  </si>
  <si>
    <t>PRESTAR LOS SERVICIOS PROFESIONALES EN EL AREA DE DESARROLLO LOCAL PARA ADELANTAR LA FORMULACION Y SEGUIMIENTO A LOS COMPONENTES RELACIONADOS CON LA INFRAESTRUCTURA DE LA LOCALIDAD DE SUMAPAZ.</t>
  </si>
  <si>
    <t>Prestar sus servicios técnicos de apoyo administrativo al área de gestión de desarrollo local de la alcaldía local de Sumapaz.</t>
  </si>
  <si>
    <t xml:space="preserve">PRESTAR LOS SERVICIOS PROFESIONALES AL ÁREA DE GESTIÓN DE DESARROLLO LOCAL PARA REALIZAR LA FORMULACIÓN Y SEGUIMIENTO A LOS PROYECTOS DE INVERSIÓN O COMPONENTES QUE LE SEAN DESIGNADOS. </t>
  </si>
  <si>
    <t xml:space="preserve">Prestar sus servicios profesionales al Área Gestión de Desarrollo Local en los proyectos y procesos relacionados con el mantenimiento y operatividad del parque automotor de propiedad del FDLS y del que llegare a ser responsable. </t>
  </si>
  <si>
    <t>93141509</t>
  </si>
  <si>
    <t>81161707;</t>
  </si>
  <si>
    <t>83121703;</t>
  </si>
  <si>
    <t xml:space="preserve">Prestar sus servicios profesionales para realizar la formulación, seguimiento a la ejecución y liquidación de los componentes que se deriven proyecto de inversión 1368 “Sumapaz Digital”. </t>
  </si>
  <si>
    <t>Prestar los servicios profesionales para realizar formulación, evaluación, seguimiento y control de proyectos de inversión y seguimiento de los planes, programas y proyectos del Fondo de Desarrollo Local de Sumapaz que le sean designados</t>
  </si>
  <si>
    <t>APOYAR LA FORMULACIÓN, GESTIÓN Y SEGUIMIENTO DE ACTIVIDADES ENFOCADAS A LA GESTIÓN AMBIENTAL EXTERNA, ENCAMINADAS A LA MITIGACIÓN DE LOS DIFERENTES IMPACTOS AMBIENTALES Y LA CONSERVACIÓN DE LOS RECURSOS NATURALES DE LA LOCALIDAD DE SUMAPAZ</t>
  </si>
  <si>
    <t>PRESTAR LOS SERVICIOS COMO AUXILIAR ADMINISTRATIVO AL SERVICIO DE LA JUNTA ADMINISTRADORA LOCAL DE SUMAPAZ.</t>
  </si>
  <si>
    <t>PRESTAR SUS SERVICIOS COMO TECNICO DE APOYO ADMINISTRATIVO AL AREA DE GESTION DE DESARROLLO LOCAL DE LA ALCALDIA LOCAL DE SUMAPAZ.</t>
  </si>
  <si>
    <t>Prestar sus servicios profesionales a la Alcaldía Local de Sumapaz, como administrador de la Red de computadores de los equipos de propiedad o tenencia del Fondo de Desarrollo Local de Sumapaz y realizar la actualización de los datos en los diferentes sistemas de información</t>
  </si>
  <si>
    <t>Prestar los servicios profesionales para realizar la formulación, evaluación, seguimiento y control de proyectos de inversión y gastos de funcionamiento del Fondo de Desarrollo Local de Sumapaz.</t>
  </si>
  <si>
    <t xml:space="preserve">PRESTAR LOS SERVICIOS PROFESIONALES AL DESPACHO DE LA ALCALDÍA LOCAL DE SUMAPAZ PARA EL CUMPLIMIENTO DEL PLAN DE DESARROLLO “SUMAPAZ EN PAZ, MÁS PRODUCTIVA Y AMBIENTAL PARA TODOS” 2017-2020. </t>
  </si>
  <si>
    <t>PRESTAR LOS SERVICIOS PROFESIONALES JURIDICOS PARA APOYAR LOS ASUNTOS LEGALES Y CONTRACTUALES DE LA ALCALDIA LOCAL DE SUMAPAZ DE LOS PROYECTOS DE INVERSION 1379, 1356, 1382, 1377, 1375 Y SEGUIMIENTO DE CUENTAS POR PAGAR Y ACTAS DE LIQUIDACION.</t>
  </si>
  <si>
    <t xml:space="preserve">Prestar los servicios profesionales jurídicos para apoyar los asuntos legales y contractuales de la Alcaldía Local de Sumapaz de los proyectos de inversión 1358, 1366, 1368, 1364 y 1375 y manejo y reporte de la información contractual y pagos al SIVICOF. </t>
  </si>
  <si>
    <t>Prestar los servicios profesionales jurídicos para realizar el seguimiento a todos procesos contractuales proyectos de inversión del Fondo de Desarrollo Local de Sumapaz en el marco del Plan de Desarrollo Local 2017-2020</t>
  </si>
  <si>
    <t>PRESTAR LOS SERVICIOS DE APOYO AL GRUPO DE GESTIÓN DE DESARROLLO LOCAL EN LOS TEMAS CONTABLES DEL FONDO DE DESARROLLO LOCAL DE SUMAPAZ.</t>
  </si>
  <si>
    <t xml:space="preserve">Prestar los servicios profesionales especializados para el despacho de la Alcaldía Local de Sumapaz en las diferentes etapas de los procesos administrativos y operativos para dar cumplimiento al Plan de Desarrollo Local. </t>
  </si>
  <si>
    <t xml:space="preserve">Prestar sus servicios como técnico de apoyo administrativo a la gestión al Despacho de la Alcaldesa Local de Sumapaz. </t>
  </si>
  <si>
    <t xml:space="preserve">Prestar sus servicios profesionales al Almacén del Fondo de Desarrollo Local de Sumapaz. </t>
  </si>
  <si>
    <t>PRESTAR LOS SERVICIOS PROFESIONALES COMO ABOGADO (A) DE APOYO AL ÁREA DE GESTIÓN POLICIVA JURÍDICA SUMAPAZ, EN EL DESARROLLO DE LAS FUNCIONES PROPIAS DE ESA DEPENDENCIA</t>
  </si>
  <si>
    <t>APOYAR LAS ACTIVIDADES OPERATIVAS COMO AUXILIAR ADMINISTRATIVO EN LA CORREGIDURIA DE SAN JUAN</t>
  </si>
  <si>
    <t xml:space="preserve">Prestar los servicios como auxiliar administrativo para la Corregiduría de Nazareth. </t>
  </si>
  <si>
    <t>PRESTAR LOS SERVICIOS COMO AUXILIAR ADMINISTRATIVO PARA LA CORREGIDURÍA DE BETANIA</t>
  </si>
  <si>
    <t>PRESTAR EL SERVICIO COMO AUXILIAR ADMINISTRATIVO PARA EL CENTRO DE SERVICIOS DE SANTA ROSA.</t>
  </si>
  <si>
    <t>80111612;</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</si>
  <si>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</si>
  <si>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 xml:space="preserve">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 </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</si>
  <si>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</si>
  <si>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PRESTAR LOS SERVICIOS PARA OPERAR EL VEHICULO ASIGNADO,REALIZADO DE MANERA OPORTUNA EFICIENTE Y SEGURA LOS DESPLAZAMIENTOS DE LOS FUNCIONARIOS DEL FONDO DE DESARROLLO LOCAL DE SUMAPAZ Y/O DEMAS PERSONAL QUE REQUIERA SER TRASLADADO EN LA ZONA URBANA Y RURAL DE LA LOCALIDAD EN CUMPLIMIENTO DE LAS ACTIVIDADES PROPIAS DE LA ADMINISTRACION LOCAL.</t>
  </si>
  <si>
    <t>PRESTAR LOS SERVICIOS DE APOYO EN LAS LABORES DE OFICIOS VARIOS Y NOTIFICACIÓN PARA LA CUENCA DEL RIO BLANCO Y CUENCA RIO SUMAPAZ</t>
  </si>
  <si>
    <t>PRESTACIÓN DE SERVICIOS DE APOYO PARA LAS CORREGIDURÍAS DE NAZARETH Y BETANIA REALIZANDO ACTIVIDADES LOGÍSTICAS Y OPERATIVAS ATENDIENDO LOS LINEAMIENTOS DE LAS DIFERENTES ÁREAS DE LA ADMINISTRACIÓN LOCAL EN LOS BIENES DE PROPIEDAD DEL FONDO DE DESARROLLO LOCAL Y/O DE LA ALCALDÍA LOCAL DE SUMAPAZ</t>
  </si>
  <si>
    <t xml:space="preserve">APOYAR TECNICAMENTE A LOS RESPONSABLES E INTEGRANTES DE LOS PROCESOS DE IMPLEMENTACION DE HERRAMIENTAS DE GESTION, SIGUIENDO LOS LINEAMIENTOS METOLOGICOS ESTABLECIDOS POR LA OFICINA ASESORA DE PLANEACION DE LA SECRETARIA DISTRITAL DE GOBIERNO. </t>
  </si>
  <si>
    <t xml:space="preserve">PRESTAR SUS SERVICIOS DE APOYO ADMINISTRATIVO AL ÁREA DE GESTIÓN DE DESARROLLO LOCAL PARA EL ÁREA DEL  CDI DE LA ALCALDÍA LOCAL DE SUMAPAZ. </t>
  </si>
  <si>
    <t>PRESTAR LOS SERVICIOS COMO TÉCNICO ADMINISTRATIVO AL SERVICIO DE LA JUNTA ADMINISTRADORA LOCAL DE SUMAPAZ.</t>
  </si>
  <si>
    <t xml:space="preserve">: PRESTACIÓN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 </t>
  </si>
  <si>
    <t xml:space="preserve">PRESTAR LOS SERVICIOS PROFESIONALES JURÍDICOS PARA APOYAR LOS ASUNTOS LEGALES Y CONTRACTUALES Y CONTRACTUALES DE LA ALCALDÍA LOCAL DE SUMAPAZ DE LOS PROYECTOS DE INVERSIÓN 1331, 1340, 1349, 1353, 1375 ASÍ COMO LAS DECLARATORIAS DE INCUMPLIMIENTO Y LOS DEMÁS ASUNTOS QUE LE SEAN DESIGNADOS. </t>
  </si>
  <si>
    <t>Prestar los servicios profesionales como abogado para apoyar el Area de Gestión Policiva Jurídica de Alcaldía Local de Sumapaz.</t>
  </si>
  <si>
    <t>Prestar sus servicios como auxiliar de apoyo administrativo al área de Gestión Policiva de la Alcaldía Local de Sumapaz</t>
  </si>
  <si>
    <t xml:space="preserve">Apoyar la formulación, gestión y seguimiento de las actividades enfocadas a promover el desarrollo rural sostenible en la localidad de Sumapaz </t>
  </si>
  <si>
    <t>93141503;</t>
  </si>
  <si>
    <t>81141601</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</si>
  <si>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</si>
  <si>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93151600</t>
  </si>
  <si>
    <t>Apoyo económico para persona mayor</t>
  </si>
  <si>
    <t>42212000;</t>
  </si>
  <si>
    <t>Contratación régimen especial||Régimen especial</t>
  </si>
  <si>
    <t>meses</t>
  </si>
  <si>
    <t>Contratacion directa</t>
  </si>
  <si>
    <t>contratacion directa</t>
  </si>
  <si>
    <t xml:space="preserve">PRESTAR LOS SERVICIOS PROFESIONALES PARA REALIZAR LA FORMULACIÓN, EVALUACIÓN, SEGUIMIENTO Y CONTROL DE PROYECTOS DE INVERSIÓN Y SEGUIMIENTO DE LOS PLANES, PROGRAMAS Y PROYECTOS DEL FONDO DE DESARROLLO LOCAL DE SUMAPAZ </t>
  </si>
  <si>
    <t>PRESTAR LOS SERVICIOS PROFESIONALES ESPECIALIZADOS AL DESPACHO DE LA ALCALDESA LOCAL EN EL SEGUIMIENTO Y COORDINACION A LA FORMULACION, EVALUACION Y CONTROL DE PROYECTOS DE INVERSION QUE COMPONEN LOS PLANES, PROGRAMAS Y PROYECTOS DEL FONDO DE DESARROLLO LOCAL DE SUMAPAZ.</t>
  </si>
  <si>
    <t>PRESTAR SUS SERVICIOS COMO PROFESIONAL DE APOYO A LA GESTIÓN CONTRACTUAL DE LA ALCALDÍA LOCAL DE SUMAPAZ.</t>
  </si>
  <si>
    <t xml:space="preserve">2 </t>
  </si>
  <si>
    <t xml:space="preserve">PRESTAR LOS SERVICIOS TECNICOS DE APOYO ADMINISTRATIVO AL AREA DE GESTION DE DESARROLLO LOCAL DE LA ALCALDIA LOCAL DE SUMAPAZ </t>
  </si>
  <si>
    <t>PRESTAR LOS SERVICIOS PROFESIONALES PARA REALIZAR LA FORMULACIÓN, EVALUACIÓN, SEGUIMIENTO Y CONTROL DE PROYECTOS DE INVERSIÓN Y SEGUIMIENTO DE LOS PLANES, PROGRAMAS Y PROYECTOS DEL FONDO DE DESARROLLO LOCAL DE SUMAPAZ</t>
  </si>
  <si>
    <t>PRESTAR EL SERVICIO DE ASISTENCIA TÉCNICA DIRECTA RURAL AGROPECUARIA PARA LOS PEQUEÑOS Y MEDIANOS PRODUCTORES DE LA LOCALIDAD DE SUMAPAZ”</t>
  </si>
  <si>
    <t>PRESTAR LOS SERVICIOS PROFESIONALES PARA REALIZAR FORMULACION, EVALUACION , SEGUIMIENTO Y CONTROL DEL PROYECTO DE INVERSION DESARRROLLO RURAL SOSTENIBLE Y CAMPESINO DE LOS PLANES, PROGRAMAS Y PROYECTOS DEL FONDO DE DESARROLLO LOCAL DE SUMAPAZ QUE LE SEAN DESIGNADOS</t>
  </si>
  <si>
    <t>Desarrolllar un proceso de intervencion  que garantice el derecho a las comunicaciones, mediante la operación, administracion y mantenimiento de los portales interactivos y las lineas telefonicas instaladas en la localidad de sumapaz</t>
  </si>
  <si>
    <t>Prestación de servicios para  desarrollar el proceso de instauración de sistemas y nucleos de producción agropecuaria,  en la localidad de Sumapaz</t>
  </si>
  <si>
    <t>81101500; 72103300; 72141100; 77111600; 77101500; 72141000</t>
  </si>
  <si>
    <t>80101500; 94121500; 93141500; 84111600</t>
  </si>
  <si>
    <t>Descripción</t>
  </si>
  <si>
    <t>Fecha estimada de inicio de proceso de selección (mes)</t>
  </si>
  <si>
    <t>Fecha estimada de presentación de ofertas (mes)</t>
  </si>
  <si>
    <t>Duración estimada del contrato (número)</t>
  </si>
  <si>
    <t>Duración estimada del contrato (intervalo: días, meses, años)</t>
  </si>
  <si>
    <t>Fuente de los recursos</t>
  </si>
  <si>
    <t>No Aplica</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</si>
  <si>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</si>
  <si>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</si>
  <si>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</si>
  <si>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</si>
  <si>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</si>
  <si>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</si>
  <si>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</si>
  <si>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</si>
  <si>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No</t>
  </si>
  <si>
    <t>NA</t>
  </si>
  <si>
    <t>AREA DE CONTRATACION</t>
  </si>
  <si>
    <t>Distrito Capital de Bogotá</t>
  </si>
  <si>
    <t>contratacion.sumapaz@gobiernobogota.gov.co</t>
  </si>
  <si>
    <t>5557087</t>
  </si>
  <si>
    <t xml:space="preserve">
PRESTAR LOS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ALCALDIA DE SUMAPAZ</t>
  </si>
  <si>
    <t>PRESTAR LOS SERVICIOS PROFESIONALES PARA REALIZAR FORMULACIÓN, EVALUACIÓN, SEGUIMIENTO Y CONTROL DE PROYECTOS DE INVERSIÓN Y SEGUIMIENTO DE LOS PLANES, PROGRAMAS Y PROYECTOS DEL FONDO DE DESARROLLO LOCAL DE SUMAPAZ QUE LE SEAN DESIGNADOS.</t>
  </si>
  <si>
    <t>Apoyar al (la) alcalde(sa) local en la promoción, articulación, acompañamiento y seguimiento para la atención y protección de los animales domésticos y silvestres de la localidad.</t>
  </si>
  <si>
    <t>Apoyar al equipo de prensa y comunicaciones de la Alcaldía Local en la realización de productos y piezas digitales, impresas y publicitarias de gran formato y de animación gráfica, así como apoyar la producción y montaje de eventos.</t>
  </si>
  <si>
    <t>Mayo</t>
  </si>
  <si>
    <t>mayo</t>
  </si>
  <si>
    <t>Junio</t>
  </si>
  <si>
    <t>Marzo</t>
  </si>
  <si>
    <t>Abril</t>
  </si>
  <si>
    <t xml:space="preserve">Mayo </t>
  </si>
  <si>
    <t>Julio</t>
  </si>
  <si>
    <t>Febrero</t>
  </si>
  <si>
    <t>PRESTAR LOS SERVICIOS PARA GARANTIZAR LA LOGISTICA REQUERIDA EN LA REALIZACIÓN DEL EVENTO DE RENDICIÓN DE CUENTAS  EN  LA LOCALIDAD DE SUMAPAZ</t>
  </si>
  <si>
    <t>Mes</t>
  </si>
  <si>
    <t xml:space="preserve">Prestar servicios profesionales para coordinar, liderar y asesorar los planes y estrategias de comunicación interna y externa para la divulgación de los programas, proyectos y actividades, como la realización y publicación de contenidos de redes sociales y canales de divulgación digital (sitio web) de la Alcaldía local. </t>
  </si>
  <si>
    <t>abril</t>
  </si>
  <si>
    <t>MARZO</t>
  </si>
  <si>
    <t>ABRIL</t>
  </si>
  <si>
    <t>5</t>
  </si>
  <si>
    <t>Honorarios Ediles</t>
  </si>
  <si>
    <t>Servicios de seguros de Salud ediles</t>
  </si>
  <si>
    <t>Servicios de telefonía fija</t>
  </si>
  <si>
    <t>Servicios de limpieza general</t>
  </si>
  <si>
    <t>Energía</t>
  </si>
  <si>
    <t>Acueducto y alcantarillado</t>
  </si>
  <si>
    <t>Aseo</t>
  </si>
  <si>
    <t>Gas</t>
  </si>
  <si>
    <t xml:space="preserve"> PRESTAR LOS SERVICIOS PARA LA ELABORACIÓN, DISEÑO, DIAGRAMACIÓN E IMPRESIÓN DEL PERIÓDICO LOCAL "EL RURAL", ASÍ COMO LA ADQUISICIÓN DE LAS DEMÁS PIEZAS PUBLICITARIAS ESTABLECIDAS POR EL FONDO DE DESARROLLO LOCAL</t>
  </si>
  <si>
    <t>82101601;</t>
  </si>
  <si>
    <t>ADQUISICION DE ELEMENTOS Y SUMINISTROS DE PAPELERIA PARA LAS DIFERENTES DEPENDENCIAS DE LA ALCALDIA LOCAL DE SUMAPAZ</t>
  </si>
  <si>
    <t>SUMINISTRO DE COMBUSTIBLE PARA LOS VEHÍCULOS LIVIANOS DE PROPIEDAD O TENENCIA DEL FONDO DE DESARROLLO LOCAL DE SUMAPAZ</t>
  </si>
  <si>
    <t>PRESTAR EL SERVICIO DE AVITUALLAMIENTO (ALIMENTACIÓN) PARA LA REALIZACIÓN DE EVENTOS Y/O ACTIVIDADES DE GESTIÓN, PROMOCIÓN Y PARTICIPACIÓN</t>
  </si>
  <si>
    <t>¿PRESTAR EL SERVICIO DE TRANSPORTE TERRESTRE AUTOMOTOR ESPECIAL PARA ATENDER LOS DIFERENTES EVENTOS INSTITUCIONALES PROGRAMADOS POR LA ADMINISTRACION LOCAL Y LAS ACTIVIDADES DE PROMOCION Y PARTICIPACION¿</t>
  </si>
  <si>
    <t>Adquirir a título de arrendamiento un (1) inmueble para el funcionamiento de la sede administrativa de la Alcaldía Local de Sumapaz.</t>
  </si>
  <si>
    <t xml:space="preserve">Abril </t>
  </si>
  <si>
    <t xml:space="preserve">Realizar la interventoría técnica, administrativa, financiera y ambientalal contrato cuyo objeto es" PRESTAR LOS SERVICIOS DE APOYO PARA LA REALIZACIÓN DEL FESTIVAL DE MÚSICA CAMPESINA “SUMAPAZ-SUENA MÁS” </t>
  </si>
  <si>
    <t xml:space="preserve">Realizar los Juegos rurales de la localidad  de Sumapaz </t>
  </si>
  <si>
    <t>Realizar la interventoría técnica, administrativa, financiera y ambiental y juridica al contrato cuyo objeto es "Realizar los Juegos rurales de la localidad  de Sumapaz"</t>
  </si>
  <si>
    <t xml:space="preserve">PRESTAR LOS SERVICIOS DE APOYO PARA LA REALIZACIÓN DEL FESTIVAL DE MÚSICA CAMPESINA “SUMAPAZ-SUENA MÁS”   </t>
  </si>
  <si>
    <t>PRESTAR LOS SERVICIOS LOGISTICOS Y PROFESIONALES EN LA CONMEMORACION DEL DIA DEL CAMPESINO  Y CAMPESINA  DE LA LOCALIDAD  DE SUMAPAZ.</t>
  </si>
  <si>
    <t>SUMINISTRO Y TRANSPORTE DE COMBUSTIBLE PARA LA MAQUINARIA PESADA Y VOLQUETAS DE PROPIEDAD Y/O TENENCIA DEL FONDO DE DESARROLLO LOCAL DE SUMAPAZ</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</si>
  <si>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 y la Corregiduría de Nazareth</t>
  </si>
  <si>
    <t xml:space="preserve">PRESTAR SUS SERVICIOS COMO AUXILIAR ADMINISTRATIVO PARA EL AREA DE GESTION DE DESARROLLO  DE LA ALCALDÍA LOCAL DE SUMAPAZ. </t>
  </si>
  <si>
    <t>APOYAR LA FORMULACION, EJECUCION, SEGUIMIENTO Y MEJORA CONTINUA DE LAS HERRAMIENTAS QUE CONFORMAN LA GESTION AMBIENTAL INSTITUCIONAL DE LA ALCALDIA LOCAL</t>
  </si>
  <si>
    <t>PRESTAR LOS SERVICIOS DE APOYO EN LAS LABORES DE RADICACION, CONSERVACION CLASIFICACION Y NOTIFICACION DE LA CORRESPONDENCIA QUE EMITE LA JUNTA ADMINISTRADORA LOCAL DE SUMAPAZ URBANA Y EL FONDO DE DESARROLLO LOCAL DE SUMAPAZ</t>
  </si>
  <si>
    <t>N/A</t>
  </si>
  <si>
    <t>REALIZAR LA INTERVENTORIA TECNICA, ADMINISTRATIVA, FINANCIERA, AMBIENTAL, SOCIAL Y JURIDICA AL CONTRATO CUYO OBJETO ES " REALIZAR POR EL SISTEMA DE PRECIOS UNITARIOS FIJOS SIN FORMULA DE REAJUSTE: LA CONSERVACION DE PUENTES SOBRE CORRIENTES DE AGUA EN LA LOCALIDAD DE SUMAPAZ</t>
  </si>
  <si>
    <t>8</t>
  </si>
  <si>
    <t>Acuerdo marco de precios</t>
  </si>
  <si>
    <t>PRESTACION DE SERVICIOS PARA LA REALIZACION DEL EVENTO CULTURAL "POR LOS DERECHOS DE LAS MUJERES"</t>
  </si>
  <si>
    <t>PRESTACION DE SERVICIOS PARA LA INSTAURACION DE SISTEMAS DE ENERGIA RENOVABLE A PARTIR DE CELDAS FOTOVOLTAICAS</t>
  </si>
  <si>
    <t>72141100; 81101500; 80101500; 80101600</t>
  </si>
  <si>
    <t>11</t>
  </si>
  <si>
    <t>marzo</t>
  </si>
  <si>
    <t>mes</t>
  </si>
  <si>
    <t>MESES</t>
  </si>
  <si>
    <t>FEBRERO</t>
  </si>
  <si>
    <t>MAYO</t>
  </si>
  <si>
    <t>JUNIO</t>
  </si>
  <si>
    <t xml:space="preserve">9 </t>
  </si>
  <si>
    <t>JULIO</t>
  </si>
  <si>
    <t>“PRESTACIÓN DEL SERVICIO DE MANTENIMIENTO PREVENTIVO/CORRECTIVO DE LA INFRAESTRUCTURA TECNOLÓGICA, INCLUIDO EL SUMINISTRO DE REPUESTOS PARA LA ALCALDÍA LOCAL DE SUMAPAZ”.</t>
  </si>
  <si>
    <t>81111800;  81112300; 72151500</t>
  </si>
  <si>
    <t>25172504;</t>
  </si>
  <si>
    <t>15101505;</t>
  </si>
  <si>
    <t>25173100; 32101600</t>
  </si>
  <si>
    <t>81101500; 72103300; 72141000; 72101500; 95111600</t>
  </si>
  <si>
    <t xml:space="preserve">70121700;   7710160;   80101600 </t>
  </si>
  <si>
    <t>PRESTAR EL SERVICIO DE MANTENIMIENTO PREVENTIVO Y CORRECTIVO DE LOS VEHÍCULOS LIVIANOS DE PROPIEDAD, GUARDA O TENENCIA DEL FONDO DE DESARROLLO LOCAL DE SUMAPAZ CON SUMINISTRO DE REPUESTOS, LLANTAS, INSUMOS Y MANO DE OBRA</t>
  </si>
  <si>
    <t>81112500; 43231500</t>
  </si>
  <si>
    <t>dias</t>
  </si>
  <si>
    <t>15101500:78101700</t>
  </si>
  <si>
    <t>Contratar los seguros que amparen los intereses patrimoniales actuales y futuros, asi como los bienes  de propiedad de la alcaldia local de Sumapaz , que esten bajo su responsabilidad y custodia  y aquellos que sean adquiridos para desarrollar  las fu nciones inherentes a su actividad , asi como cualquier otra poliza de seguros que requiera la entidad en el desarrollo de su actividad.</t>
  </si>
  <si>
    <t xml:space="preserve">PRESTAR EL SERVICIO DE INTERNET DEDICADO DE 40Mbps A LA ALCALDÍA LOCAL DE SUMAPAZ”. </t>
  </si>
  <si>
    <t>“REALIZAR POR EL SISTEMA DE PRECIOS UNITARIOS FIJOS SIN FORMULA DE REAJUSTE: LA CONSERVACIÓN DE PUENTES SOBRE CORRIENTES DE AGUA EN LA LOCALIDAD DE SUMAPAZ”</t>
  </si>
  <si>
    <t xml:space="preserve">PRESTAR LOS SERVICIOS DE MONITOREO  CON ADQUISICION DE GPS, PARA LA MAQUINARIA DE PROPIEDAD Y/O TENENCIA DEL FDLS  </t>
  </si>
  <si>
    <t>Agosto</t>
  </si>
  <si>
    <r>
      <t>SUMINISTRAR MATERIALES DE CONSTRUCCIÓN, ELEMENTOS DE FERRETERÍA Y ELÉCTRICOS PARA MANTENIMIENTO DE LA SEDE ADMINISTRATIVA E INMUEBLES PROPIEDAD DEL FONDO DE DESARROLO LOCAL DE SUMAPAZ”</t>
    </r>
    <r>
      <rPr>
        <sz val="11"/>
        <color theme="1"/>
        <rFont val="Arial"/>
        <family val="2"/>
      </rPr>
      <t xml:space="preserve">. </t>
    </r>
  </si>
  <si>
    <t>30161500; 31162800; 39121700</t>
  </si>
  <si>
    <t>9</t>
  </si>
  <si>
    <t xml:space="preserve">93141700; 90141600; 93141500; 94121500 </t>
  </si>
  <si>
    <t>90141600; 90141700; 93141500; 94121500</t>
  </si>
  <si>
    <t>PRESTAR EL SERVICIO DE MANTENIMIENTO PREVENTIVO Y CORRECTIVO DEL PARQUE AUTOMOTOR PESADO  DE PROPIEDAD GUARDA Y/O TENENCIA DEL FONDO DE DESARROLLO LOCAL DE SUMAPAZ INCLUIDO EL SUMINISTRO DE REPUESTOS INSUMOS, ACCESORIOS,  LLANTAS Y MANO DE OBRA</t>
  </si>
  <si>
    <t>REALIZAR LA INTERVENTORIA TECNICA, ADMINISTRATIVA, SOCIAL, FINANCIERA, AMBIENTAL Y JURIDICA AL CONTRATO QUE RESULTE DE LA LICITACIÓN PÚBLICA  CUYO OBJETO ES “PRESTAR EL SERVICIO DE MANTENIMIENTO PREVENTIVO Y CORRECTIVO DEL PARQUE AUTOMOTOR PESADO  DE PROPIEDAD GUARDA Y/O TENENCIA DEL FONDO DE DESARROLLO LOCAL DE SUMAPAZ INCLUIDO EL SUMINISTRO DE RESPUESTOS INSUMOS, ACCESORIOS, LLANTAS Y MANO DE OBRA</t>
  </si>
  <si>
    <t>julio</t>
  </si>
  <si>
    <t>REALIZAR EL PROCESO DE" PROMOCION DE ESTRATEGIAS DE CONVIVENCIA CIUDADANA  Y ACOMPAÑAMIENTO PSICOSOCIAL A GRUPOS AFECTADOS POR LA VIOLENCIA, CON ENFOQUE DE GENERO</t>
  </si>
  <si>
    <t>Realizar la interventoría técnica, administrativa, financiera  ambiental y juridica al contrato que deriva del Proceso Licitatorio" Cuyo objeto es:REALIZAR EL PROCESO DE   ESCUELAS DE FORMACION DEPORTIVA DE LA LOCALIDAD DE SUMAPAZ</t>
  </si>
  <si>
    <t>Aunar esfuerzos entre a SubRed Integral de Servicios de Salud Sur y el FDL Sumapaz para el otorgamiento de dispositivos de asistencia personal no incluidas o no cubiertas en el Plan Obligatorios de Salud.</t>
  </si>
  <si>
    <t>Realizar la instalación, configuración, y puesta en funcionamiento del alquiler de impresoras incluido tóner, soporte técnico y mantenimientos requeridos por el Fondo de Desarrollo Local de Sumapaz</t>
  </si>
  <si>
    <t>80161800; 81111800; 811123005; 81112400; 43211700</t>
  </si>
  <si>
    <t>Septiembre</t>
  </si>
  <si>
    <t>octubre</t>
  </si>
  <si>
    <t>81101500; 40171500; 72101500; 83101500</t>
  </si>
  <si>
    <t>noviembre</t>
  </si>
  <si>
    <t>23271800; 30151500; 72103300; 72141300; 72153200; 95122300</t>
  </si>
  <si>
    <t>REALIZAR ACCIONES PARA PROMOVER LA CONVIVENCIA PACÍFICA Y EL ACCESO A LA JUSTICIA CON ENFOQUE DE GENERO</t>
  </si>
  <si>
    <t>72101500; 72102900; 72121400; 72153600; 72103300; 80101600</t>
  </si>
  <si>
    <t>REALIZAR POR EL SISTEMA DE PRECIOS FIJOS SIN FORMULA DE REAJUSTE EL MANTENIMIENTO DE PARQUES Y/O ESCENARIOS DEPORTIVOS UBICADOS EN LA LOCALIDAD DE SUMAPAZ”</t>
  </si>
  <si>
    <t>APOYAR LA FORMULACION, GESTION Y SEGUIMIENTO DE LAS ACTIVIDADES, ACIONES Y ESTRATEGIAS QUE SE ADELANTEN ENFOCADAS A PROMOVER EL DESARROLLO RURAL SOSTENIBLE EN LA LOCALIDAD DE SUMAPAZ</t>
  </si>
  <si>
    <t xml:space="preserve">5 </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</si>
  <si>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t>
  </si>
  <si>
    <t>CONTRATAR LA PRESTACION DE SERVICIOS DE VIGILANCIA Y SEGURIDAD PRIVADA CON ARMAS, PARA LA SEDE DE LA ALCALDIA LOCAL DE SUMAPAZ</t>
  </si>
  <si>
    <t xml:space="preserve">  </t>
  </si>
  <si>
    <t>PRESTACION DE SERVICIOS PROFESIONALES Y DE APOYO A LA GESTION</t>
  </si>
  <si>
    <t>ADQUISICION DE DOTACION PARA LOS JARDINES INFANTILES DE LA LOCALIDAD DE SUMAPAZ</t>
  </si>
  <si>
    <t>REALIZAR EL PROCESO  DE ESCUELAS DE FORMACIÓN DEPORTIVA DE LA LOCALIDAD DE SUMAPAZ</t>
  </si>
  <si>
    <t>Realizar la interventoría técnica, administrativa, financiera, y ambiental al contrato que deriva del proceso licitatorio  que tiene como objeto: "Realizar actividades lúdicas y deportivas dirigidas a Persona mayor y Persona con Discapacidad de la localidad de Sumapaz</t>
  </si>
  <si>
    <t>junio</t>
  </si>
  <si>
    <t>Prestación de servicios para la celebracion de las tradicionales novenas navideñas en la Localidad 20 de Sumapaz de la vigencia 2020</t>
  </si>
  <si>
    <t>Realizar la interventoría técnica, administrativa, financiera y ambiental al contrato  cuyo objeto es "Prestar los servicios para la organización, coordinación y ejecución de  las escuelas de formación artística y cultural de Sumapaz (Efacs)"</t>
  </si>
  <si>
    <t>PRESTAR LOS SERVICIOS PARA LA ORGANIZACIÓN, COORDINACIÓN Y EJECUCIÓN DE   LAS ESCUELAS DE FORMACIÓN ARTÍSTICA Y CULTURAL DE SUMAPAZ” (EFACS ).</t>
  </si>
  <si>
    <t xml:space="preserve">Desarrollar el evento de identidad cultural sumapaceña   Feria agroambiental </t>
  </si>
  <si>
    <t xml:space="preserve">Realizar la interventoria al contrato que se derive la Licitacion Publica cuyo objeto es: Desarrollar el evento de identidad cultural sumapaceña   Feria agroambiental </t>
  </si>
  <si>
    <t>Realizar la interventoria al contrato que se derive la Licitacion Publica cuyo objeto es: PRESTAR LOS SERVICIOS LOGISTICOS Y PROFESIONALES EN LA CONMEMORACION DEL DIA DEL CAMPESINO  Y CAMPESINA  DE LA LOCALIDAD  DE SUMAPAZ.</t>
  </si>
  <si>
    <t>Realizar la interventoría técnica, administrativa, financiera y ambiental al contrato  cuyo objeto es "Prestación de servicios para la celebracion de las tradicionales novenas navideñas en la Localidad 20 de Sumapaz de la vigencia 2020</t>
  </si>
  <si>
    <t>PRESTAR LOS SERVICIOS DE ADMINISTRACION Y OPERACIÓN DE LA MAQUINARIA DEL FONDO DE DESARROLLO LOCAL DE SUMAPAZ</t>
  </si>
  <si>
    <t xml:space="preserve">Febrero </t>
  </si>
  <si>
    <t>ADQUIRIR A TÍTULO DE COMPRAVENTA  VOLQUETAS DOBLE TROQUE  PARA EL FONDO DE DESARROLLO LOCAL DE SUMAPAZ</t>
  </si>
  <si>
    <t>REALIZAR LA INTERVENTORÍA TÉCNICA, ADMINISTRATIVA, FINANCIERA, AMBIENTAL, SOCIAL, SISO Y JURÍDICA AL CONTRATO QUE RESULTE DEL PROCESO LICITATORIO  CUYO OBJETO ES: CONTRATAR LAS OBRAS PARA LA CONSERVACIÓN DE LA MALLA VIAL LOCAL DE SUMAPAZ, POR EL SISTEMA DE PRECIOS UNITARIOS FIJOS, SIN FORMULA DE REAJUSTE Y A MONTO AGOTABLE</t>
  </si>
  <si>
    <t>PRESTACION DE SERVICIOS PARA LA REALIZACION DE LOS ENCUENTROS CIUDADANOS EN LA LOCALIDAD DE SUMAPAZ</t>
  </si>
  <si>
    <t>ADECUACIONES Y REPARACIONES LOCATIVAS DE LOS SALONES COMUNALES Y/O EQUIPAMIENTOS COMUNITARIOS  EN LA LOCALIDAD DE SUMAPAZ, D.C.</t>
  </si>
  <si>
    <t xml:space="preserve"> MANTENIMIENTO DE LAS OBRAS REQUERIDAS PARA EL MEJORAMIENTO REHABILITACION Y OPTIMIZACION DE LOS ACUEDUCTOS VEREDALES EN LA LOCALIDAD DE SUMAPAZ</t>
  </si>
  <si>
    <t xml:space="preserve">Enero </t>
  </si>
  <si>
    <t>“ADQUISICIÓN DE EQUIPOS DE COMUNICACIÓN Y COMPUTO</t>
  </si>
  <si>
    <t>Adquisicion de dotación tecnológica para las Instituciones Educativas de la localidad de Sumapaz</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</si>
  <si>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t>
  </si>
  <si>
    <r>
      <t>APOYAR LA FORMULACIÓN, GESTIÓN Y SEGUIMIENTO DE ACTIVIDADES ENFOCADAS A LA GESTIÓN AMBIENTAL EXTERNA, ENCAMINADAS A LA MITIGACIÓN DE LOS DIFERENTES IMPACTOS AMBIENTALES Y LA CONSERVACIÓN DE LOS RECURSOS NATURALES DE LA LOCALIDAD DE SUMAPAZ</t>
    </r>
    <r>
      <rPr>
        <sz val="11"/>
        <color rgb="FF000000"/>
        <rFont val="Verdana"/>
        <family val="2"/>
      </rPr>
      <t>”</t>
    </r>
  </si>
  <si>
    <t xml:space="preserve">PRESTAR LOS SERVICIOS DE MONITOREO INTEGRAL POR GPS PARA LOS VEHICULOS DE PROPIEDAD O TENENCIA DEL FONDO DE DESARROLLO LOCAL DE SUMAPAZ </t>
  </si>
  <si>
    <t xml:space="preserve"> PRESTAR LOS SERVICIOS PROFESIONALES PARA LIDERAR Y GARANTIZAR LA IMPLEMENTACION Y  SEGUIMIENTO  DE LOS PROCESOS Y PROCEDIMIENTOS  DEL SERVICIO SOCIAL APOYO ECONOMICO TIPO C, QUE CONTRIBUYAN A LA GARANTIA DE LOS DERECHOS DE LA POBLACION MAYOR EN EL MARCO DE LA POLITICA PUBLICA SOCIAL PARA EL ENVEJECIMIENTO Y LA VEJEZ EN EL DISTRITO CAPITAL A CARGO DE LA ALCALDIA LOCAL DE SUMAPAZ</t>
  </si>
  <si>
    <t>PRESTAR LOS SERVICIOS PROFESIONALES PARA LA FORMULACION, EVALUACION, SEGUIMIENTO Y CONTROL DEL PROYECTO DE INVERSION  MEJORES CONDICIONES PARA EL ACCESO AL AGUA POTABLE Y LOS DEMAS QUE LE SEAN ASIGNADOS</t>
  </si>
  <si>
    <t>Realizar la interventoria al contrato de prestacion de Servicios cyuo objeto es: PRESTAR LOS SERVICIOS DE ADMINISTRACION Y OPERACIÓN DE LA MAQUINARIA DEL FONDO DE DESARROLLO LOCAL DE SUMAPAZ</t>
  </si>
  <si>
    <t>Prestar los servicios profesionales especializados jurídicos en la revisión de todos los proyectos de inversión del Plan de Desarrollo Local 2017-2020 y elaboración de estudios previos, pliegos, evaluaciones de los proyectos de inversión 1364,1375,1334, así como la elaboración y actualización Plan Anual de Adquisiciones vigencia 2020</t>
  </si>
  <si>
    <t>APOYAR EN LAS TAREAS OPERATIVAS DE CARÁCTER ARCHIVISTICO DESARROLLLADAS EN LA ALCALDIA LOCAL PARA GARANTIZAR LA APLICACIÓN CORRECTA DE LOS PROCEDIMIENTOS TECNICOS</t>
  </si>
  <si>
    <t>PRESTAR LOS SERVICIOS DE APOYO A LOS ARCHIVOS DE GESTIÓN DE LA ENTIDAD EN LA IMPLEMENTACIÓN DE LOS PROCESOS DE CLASIFICACIÓN, ORDENACIÓN, SELECCIÓN NATURAL, FOLIACIÓN, IDENTIFICACIÓN, LEVANTAMIENTO DE INVENTARIOS, ALMACENAMIENTO Y APLICACIÓN DE PROTOCOLOS DE ELIMINCACION Y TRANFERENCIAS DOCUMENTALES DE LA ALCALDIA LOCAL DE SUMAPAZ Y LA CORREGIDURIA DE SAN JUAN</t>
  </si>
  <si>
    <t>APOYAR LA GESTION DOCUMENTAL DE LA ALCALDIA LOCAL DE SUMAPAZ EN LA IMPLEMENTACION DE LOS PROCESOS DE CLASIFICACION, ORDENACION, SELECCIÓN NATURAL, FOLIACION, IDENTIFICACION, LEVANTAMIENTO DE INVENTARIIOS, ALMACENAMIENTO Y APLICACIÓN DE PROTOCOLOS DE ELIMINACION Y TRANSFERENCIAS DOCUMENTALES</t>
  </si>
  <si>
    <t>PRESTAR LOS SERVICIOSDE APOYO  EN LAS LABORES DE OFICIOS VARIOS Y NOTIFICACION  PARA LA CUENCA DE RIO BLANCO Y CUENCA RIO SUMAPAZ</t>
  </si>
  <si>
    <t>APOYAR  LA GESTION DOCUMENTAL DE LA ALCALDIA LOCAL DE SUMAPAZ EN LA IMPLEMENTACION DE LOS PROCESOS DE CLASIFICACION, ORDENACION, SELECCIÓN NATURAL, FOLIACION, IDENTIFICACION, LEVANTAMIENTO DE INVENTARIOS, ALMACENAMIENTO Y APLICACIÓN DE PROTOCOLOS DE ELIMINACION Y TRANSFERENCIAS DOCUMENTALES</t>
  </si>
  <si>
    <t>PRESTAR LOS SERVICIOS PROFESIONALES, COORDINAR LA ARTICULACION, ASISTENCIA Y ACOMPAÑAMIENTO DE  LOS PROCESOS DE PLANEACION LOCALLPARA LA PROMOCION DE LA PARTICIPACION DE LAS MUJERESY DE LA EQUIDAD DE GENERO PARA MATERIALIZAR EN LA LOCALIDA DE SUMAPAZ LAS ESTRATEGIAS DE TERRITORIALIZACION Y TRANSVERSALIZACION DE LA POLITICA PUBLICA DE MUJERES Y EQUIDAD DE GENERO</t>
  </si>
  <si>
    <t xml:space="preserve">12 </t>
  </si>
  <si>
    <t>84111600; 80101500</t>
  </si>
  <si>
    <t>81101600; 80101500</t>
  </si>
  <si>
    <t>90101500; 90101603</t>
  </si>
  <si>
    <t>44121600; 44121900</t>
  </si>
  <si>
    <t>92121500; 92121700; 46171600</t>
  </si>
  <si>
    <t>FRANCY LILIANA MURCIA DIAZ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</si>
</sst>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quot;$&quot;\ * #,##0_);_(&quot;$&quot;\ * \(#,##0\);_(&quot;$&quot;\ * &quot;-&quot;_);_(@_)"/>
    <numFmt numFmtId="165" formatCode="_(* #,##0_);_(* \(#,##0\);_(* &quot;-&quot;_);_(@_)"/>
    <numFmt numFmtId="166" formatCode="_(* #,##0.00_);_(* \(#,##0.00\);_(* &quot;-&quot;??_);_(@_)"/>
    <numFmt numFmtId="167" formatCode="#,###\ &quot;COP&quot;"/>
    <numFmt numFmtId="168" formatCode="#,##0.00\ \€"/>
    <numFmt numFmtId="169" formatCode="#,##0_ ;\-#,##0\ "/>
    <numFmt numFmtId="170" formatCode="&quot;$&quot;\ #,##0"/>
  </numFmts>
  <fonts count="31"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sz val="11"/>
      <color theme="1"/>
      <name val="Arial"/>
      <family val="2"/>
    </font>
    <font>
      <sz val="11"/>
      <name val="Arial"/>
      <family val="2"/>
    </font>
    <font>
      <b/>
      <sz val="11"/>
      <color theme="1"/>
      <name val="Verdana"/>
      <family val="2"/>
    </font>
    <font>
      <b/>
      <sz val="12"/>
      <color theme="1"/>
      <name val="Verdana"/>
      <family val="2"/>
    </font>
    <font>
      <sz val="11"/>
      <color theme="1"/>
      <name val="Verdana"/>
      <family val="2"/>
    </font>
    <font>
      <sz val="12"/>
      <color theme="1"/>
      <name val="Verdana"/>
      <family val="2"/>
    </font>
    <font>
      <b/>
      <sz val="11"/>
      <name val="Verdana"/>
      <family val="2"/>
    </font>
    <font>
      <sz val="11"/>
      <name val="Verdana"/>
      <family val="2"/>
    </font>
    <font>
      <sz val="10"/>
      <color rgb="FF000000"/>
      <name val="Verdana"/>
      <family val="2"/>
    </font>
    <font>
      <sz val="9"/>
      <color rgb="FF000000"/>
      <name val="Verdana"/>
      <family val="2"/>
    </font>
    <font>
      <sz val="11"/>
      <color rgb="FF00000A"/>
      <name val="Verdana"/>
      <family val="2"/>
    </font>
    <font>
      <sz val="11"/>
      <color rgb="FF000000"/>
      <name val="Verdana"/>
      <family val="2"/>
    </font>
    <font>
      <sz val="11"/>
      <color rgb="FFFF0000"/>
      <name val="Arial"/>
      <family val="2"/>
    </font>
    <font>
      <sz val="11"/>
      <name val="Calibri"/>
      <family val="2"/>
      <scheme val="minor"/>
    </font>
    <font>
      <sz val="11"/>
      <color rgb="FF000000"/>
      <name val="Arial Narrow"/>
      <family val="2"/>
    </font>
    <font>
      <b/>
      <sz val="12"/>
      <color theme="1"/>
      <name val="Garamond"/>
      <family val="1"/>
    </font>
    <font>
      <b/>
      <sz val="12"/>
      <color theme="1"/>
      <name val="Arial"/>
      <family val="2"/>
    </font>
    <font>
      <sz val="14"/>
      <name val="Arial"/>
      <family val="2"/>
    </font>
    <font>
      <b/>
      <sz val="11"/>
      <color theme="1"/>
      <name val="Arial"/>
      <family val="2"/>
    </font>
    <font>
      <sz val="12"/>
      <color theme="1"/>
      <name val="Arial Narrow"/>
      <family val="2"/>
    </font>
    <font>
      <sz val="12"/>
      <color theme="1"/>
      <name val="Garamond"/>
      <family val="1"/>
    </font>
    <font>
      <sz val="10"/>
      <color theme="1"/>
      <name val="Garamond"/>
      <family val="1"/>
    </font>
    <font>
      <b/>
      <sz val="11"/>
      <color theme="1"/>
      <name val="Garamond"/>
      <family val="1"/>
    </font>
    <font>
      <sz val="11"/>
      <color theme="1"/>
      <name val="Garamond"/>
      <family val="1"/>
    </font>
    <font>
      <sz val="11"/>
      <color rgb="FF000000"/>
      <name val="Arial"/>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26">
    <xf numFmtId="0" fontId="0" fillId="0" borderId="0"/>
    <xf numFmtId="9"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8"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8"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cellStyleXfs>
  <cellXfs count="57">
    <xf numFmtId="0" fontId="0" fillId="0" borderId="0" xfId="0"/>
    <xf numFmtId="0" fontId="7" fillId="6"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49" fontId="13" fillId="0" borderId="1" xfId="13" applyFont="1" applyFill="1" applyBorder="1" applyAlignment="1" applyProtection="1">
      <alignment horizontal="center" vertical="center" wrapText="1"/>
      <protection locked="0"/>
    </xf>
    <xf numFmtId="167" fontId="13" fillId="0" borderId="1" xfId="2" applyFont="1" applyFill="1" applyBorder="1" applyAlignment="1" applyProtection="1">
      <alignment horizontal="center" vertical="center" wrapText="1"/>
      <protection locked="0"/>
    </xf>
    <xf numFmtId="0" fontId="12" fillId="0" borderId="1" xfId="7" applyFont="1" applyFill="1" applyBorder="1" applyAlignment="1" applyProtection="1">
      <alignment horizontal="center" vertical="center" wrapText="1"/>
    </xf>
    <xf numFmtId="0" fontId="9" fillId="0" borderId="1" xfId="7" applyFont="1" applyFill="1" applyBorder="1" applyAlignment="1" applyProtection="1">
      <alignment horizontal="center" vertical="center" wrapText="1"/>
    </xf>
    <xf numFmtId="0" fontId="3" fillId="0" borderId="1" xfId="7" applyFont="1" applyFill="1" applyBorder="1" applyAlignment="1" applyProtection="1">
      <alignment horizontal="center" vertical="center" wrapText="1"/>
    </xf>
    <xf numFmtId="0" fontId="8" fillId="0" borderId="1" xfId="7" applyFont="1" applyFill="1" applyBorder="1" applyAlignment="1" applyProtection="1">
      <alignment horizontal="center" vertical="center" wrapText="1"/>
    </xf>
    <xf numFmtId="49" fontId="10" fillId="0" borderId="1" xfId="13" applyFont="1" applyFill="1" applyBorder="1" applyAlignment="1" applyProtection="1">
      <alignment horizontal="center" vertical="center" wrapText="1"/>
      <protection locked="0"/>
    </xf>
    <xf numFmtId="49" fontId="2" fillId="0" borderId="1" xfId="13" applyFont="1" applyFill="1" applyBorder="1" applyAlignment="1" applyProtection="1">
      <alignment horizontal="center" vertical="center" wrapText="1"/>
      <protection locked="0"/>
    </xf>
    <xf numFmtId="169" fontId="7" fillId="6" borderId="0" xfId="0" applyNumberFormat="1" applyFont="1" applyFill="1" applyAlignment="1">
      <alignment horizontal="center" vertical="center" wrapText="1"/>
    </xf>
    <xf numFmtId="0" fontId="2" fillId="0" borderId="1"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0" fontId="10" fillId="0" borderId="1" xfId="7" applyFont="1" applyFill="1" applyBorder="1" applyAlignment="1" applyProtection="1">
      <alignment horizontal="center" vertical="center" wrapText="1"/>
    </xf>
    <xf numFmtId="3" fontId="13" fillId="0" borderId="1" xfId="13"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49" fontId="7" fillId="0" borderId="1" xfId="13" applyFont="1" applyFill="1" applyBorder="1" applyAlignment="1" applyProtection="1">
      <alignment horizontal="center" vertical="center" wrapText="1"/>
      <protection locked="0"/>
    </xf>
    <xf numFmtId="0" fontId="18" fillId="0" borderId="0" xfId="0" applyFont="1" applyFill="1" applyAlignment="1">
      <alignment horizontal="center" vertical="center" wrapText="1"/>
    </xf>
    <xf numFmtId="0" fontId="6" fillId="0" borderId="1" xfId="0" applyFont="1" applyFill="1" applyBorder="1" applyAlignment="1">
      <alignment horizontal="left" vertical="center" wrapText="1" indent="2"/>
    </xf>
    <xf numFmtId="0" fontId="10" fillId="0" borderId="1" xfId="0" applyFont="1" applyFill="1" applyBorder="1" applyAlignment="1">
      <alignment horizontal="center" vertical="center" wrapText="1"/>
    </xf>
    <xf numFmtId="49" fontId="13" fillId="0" borderId="3" xfId="13"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lignment vertical="center" wrapText="1"/>
    </xf>
    <xf numFmtId="0" fontId="25" fillId="0" borderId="0" xfId="0" applyFont="1" applyFill="1" applyAlignment="1">
      <alignment vertical="center" wrapText="1"/>
    </xf>
    <xf numFmtId="0" fontId="11"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29" fillId="0" borderId="0" xfId="0" applyFont="1" applyFill="1" applyAlignment="1">
      <alignment vertical="center" wrapText="1"/>
    </xf>
    <xf numFmtId="0" fontId="6" fillId="0" borderId="1" xfId="0" applyFont="1" applyFill="1" applyBorder="1" applyAlignment="1">
      <alignment horizontal="center" vertical="center" wrapText="1"/>
    </xf>
    <xf numFmtId="170" fontId="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0"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28" fillId="0" borderId="0" xfId="0" applyFont="1" applyFill="1" applyAlignment="1">
      <alignment vertical="center" wrapText="1"/>
    </xf>
    <xf numFmtId="167" fontId="10" fillId="0" borderId="1" xfId="2" applyFont="1" applyFill="1" applyBorder="1" applyAlignment="1" applyProtection="1">
      <alignment horizontal="center" vertical="center" wrapText="1"/>
      <protection locked="0"/>
    </xf>
    <xf numFmtId="0" fontId="20" fillId="0" borderId="0" xfId="0" applyFont="1" applyFill="1" applyAlignment="1">
      <alignment vertical="center" wrapText="1"/>
    </xf>
    <xf numFmtId="0" fontId="26" fillId="0" borderId="1" xfId="0" applyFont="1" applyFill="1" applyBorder="1" applyAlignment="1">
      <alignment wrapText="1"/>
    </xf>
    <xf numFmtId="0" fontId="1" fillId="0" borderId="1" xfId="0" applyFont="1" applyFill="1" applyBorder="1" applyAlignment="1">
      <alignment vertical="center" wrapText="1"/>
    </xf>
    <xf numFmtId="0" fontId="0" fillId="0" borderId="0" xfId="0" applyFont="1" applyFill="1" applyAlignment="1">
      <alignment wrapText="1"/>
    </xf>
    <xf numFmtId="0" fontId="6" fillId="0" borderId="0" xfId="0" applyFont="1" applyFill="1" applyAlignment="1">
      <alignment vertical="center" wrapText="1"/>
    </xf>
    <xf numFmtId="0" fontId="16"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1" fillId="0" borderId="1" xfId="0" applyFont="1" applyFill="1" applyBorder="1" applyAlignment="1">
      <alignment vertical="center" wrapText="1"/>
    </xf>
    <xf numFmtId="0" fontId="27" fillId="0" borderId="1" xfId="0" applyFont="1" applyFill="1" applyBorder="1" applyAlignment="1">
      <alignment vertical="center" wrapText="1"/>
    </xf>
    <xf numFmtId="0" fontId="11" fillId="0" borderId="1" xfId="0" applyFont="1" applyFill="1" applyBorder="1" applyAlignment="1">
      <alignment vertical="center" wrapText="1"/>
    </xf>
    <xf numFmtId="0" fontId="6" fillId="0" borderId="0" xfId="0" applyFont="1" applyFill="1" applyAlignment="1">
      <alignment horizontal="justify" vertical="center"/>
    </xf>
    <xf numFmtId="0" fontId="21" fillId="0" borderId="0" xfId="0" applyFont="1" applyFill="1" applyAlignment="1">
      <alignment wrapText="1"/>
    </xf>
    <xf numFmtId="0" fontId="24" fillId="0" borderId="0" xfId="0" applyFont="1" applyFill="1" applyAlignment="1">
      <alignment horizontal="justify" vertical="center"/>
    </xf>
    <xf numFmtId="0" fontId="0" fillId="0" borderId="0" xfId="0" applyFill="1"/>
    <xf numFmtId="167" fontId="7" fillId="0" borderId="0" xfId="0" applyNumberFormat="1" applyFont="1" applyFill="1" applyAlignment="1">
      <alignment horizontal="center" vertical="center" wrapText="1"/>
    </xf>
    <xf numFmtId="167" fontId="13" fillId="0" borderId="0" xfId="2" applyFont="1" applyFill="1" applyBorder="1" applyAlignment="1" applyProtection="1">
      <alignment horizontal="center" vertical="center" wrapText="1"/>
      <protection locked="0"/>
    </xf>
    <xf numFmtId="44" fontId="7" fillId="0" borderId="0" xfId="0" applyNumberFormat="1" applyFont="1" applyFill="1" applyAlignment="1">
      <alignment horizontal="center" vertical="center" wrapText="1"/>
    </xf>
    <xf numFmtId="0" fontId="0" fillId="0" borderId="0" xfId="0" applyFill="1" applyAlignment="1">
      <alignment wrapText="1"/>
    </xf>
    <xf numFmtId="169" fontId="23" fillId="0" borderId="0" xfId="0" applyNumberFormat="1" applyFont="1" applyFill="1" applyAlignment="1">
      <alignment horizontal="center" vertical="center" wrapText="1"/>
    </xf>
  </cellXfs>
  <cellStyles count="26">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DateStyle" xfId="17" xr:uid="{00000000-0005-0000-0000-000009000000}"/>
    <cellStyle name="DateTimeStyle" xfId="18" xr:uid="{00000000-0005-0000-0000-00000A000000}"/>
    <cellStyle name="Decimal" xfId="20" xr:uid="{00000000-0005-0000-0000-00000B000000}"/>
    <cellStyle name="DecimalWithBorder" xfId="24" xr:uid="{00000000-0005-0000-0000-00000C000000}"/>
    <cellStyle name="EuroCurrency" xfId="16" xr:uid="{00000000-0005-0000-0000-00000D000000}"/>
    <cellStyle name="EuroCurrencyWithBorder" xfId="22" xr:uid="{00000000-0005-0000-0000-00000E000000}"/>
    <cellStyle name="HeaderStyle" xfId="7" xr:uid="{00000000-0005-0000-0000-00000F000000}"/>
    <cellStyle name="HeaderSubTop" xfId="11" xr:uid="{00000000-0005-0000-0000-000010000000}"/>
    <cellStyle name="HeaderSubTopNoBold" xfId="12" xr:uid="{00000000-0005-0000-0000-000011000000}"/>
    <cellStyle name="HeaderTopBuyer" xfId="8" xr:uid="{00000000-0005-0000-0000-000012000000}"/>
    <cellStyle name="HeaderTopStyle" xfId="9" xr:uid="{00000000-0005-0000-0000-000013000000}"/>
    <cellStyle name="HeaderTopStyleAlignRight" xfId="10" xr:uid="{00000000-0005-0000-0000-000014000000}"/>
    <cellStyle name="MainTitle" xfId="6" xr:uid="{00000000-0005-0000-0000-000015000000}"/>
    <cellStyle name="Normal" xfId="0" builtinId="0"/>
    <cellStyle name="Numeric" xfId="19" xr:uid="{00000000-0005-0000-0000-000018000000}"/>
    <cellStyle name="NumericWithBorder" xfId="23" xr:uid="{00000000-0005-0000-0000-000019000000}"/>
    <cellStyle name="Percent" xfId="1" xr:uid="{00000000-0005-0000-0000-00001A000000}"/>
  </cellStyles>
  <dxfs count="0"/>
  <tableStyles count="0" defaultTableStyle="TableStyleMedium2" defaultPivotStyle="PivotStyleLight16"/>
  <colors>
    <mruColors>
      <color rgb="FFFF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88"/>
  <sheetViews>
    <sheetView tabSelected="1" zoomScale="80" zoomScaleNormal="80" workbookViewId="0">
      <pane ySplit="1" topLeftCell="A11" activePane="bottomLeft" state="frozen"/>
      <selection pane="bottomLeft" activeCell="B2" sqref="B2"/>
    </sheetView>
  </sheetViews>
  <sheetFormatPr baseColWidth="10" defaultRowHeight="14.25" x14ac:dyDescent="0.2"/>
  <cols>
    <col min="1" max="1" width="18.5703125" style="1" customWidth="1"/>
    <col min="2" max="2" width="84.5703125" style="1" customWidth="1"/>
    <col min="3" max="3" width="18.140625" style="1" customWidth="1"/>
    <col min="4" max="4" width="22.7109375" style="1" customWidth="1"/>
    <col min="5" max="5" width="17" style="1" customWidth="1"/>
    <col min="6" max="6" width="19.42578125" style="1" customWidth="1"/>
    <col min="7" max="7" width="25" style="1" customWidth="1"/>
    <col min="8" max="8" width="38" style="1" customWidth="1"/>
    <col min="9" max="9" width="26.28515625" style="1" customWidth="1"/>
    <col min="10" max="10" width="25.28515625" style="1" customWidth="1"/>
    <col min="11" max="11" width="29.42578125" style="1" customWidth="1"/>
    <col min="12" max="12" width="32.140625" style="1" customWidth="1"/>
    <col min="13" max="13" width="37.5703125" style="1" customWidth="1"/>
    <col min="14" max="14" width="24.85546875" style="1" customWidth="1"/>
    <col min="15" max="15" width="30.5703125" style="1" customWidth="1"/>
    <col min="16" max="16" width="27" style="1" customWidth="1"/>
    <col min="17" max="17" width="55.5703125" style="1" customWidth="1"/>
    <col min="18" max="36" width="11.42578125" style="3"/>
    <col min="37" max="16384" width="11.42578125" style="1"/>
  </cols>
  <sheetData>
    <row r="1" spans="1:17" ht="114" customHeight="1" x14ac:dyDescent="0.2">
      <c r="A1" s="6" t="s">
        <v>11</v>
      </c>
      <c r="B1" s="8" t="s">
        <v>106</v>
      </c>
      <c r="C1" s="7" t="s">
        <v>107</v>
      </c>
      <c r="D1" s="7" t="s">
        <v>108</v>
      </c>
      <c r="E1" s="7" t="s">
        <v>109</v>
      </c>
      <c r="F1" s="7" t="s">
        <v>110</v>
      </c>
      <c r="G1" s="8" t="s">
        <v>0</v>
      </c>
      <c r="H1" s="9" t="s">
        <v>111</v>
      </c>
      <c r="I1" s="8" t="s">
        <v>1</v>
      </c>
      <c r="J1" s="9" t="s">
        <v>113</v>
      </c>
      <c r="K1" s="9" t="s">
        <v>114</v>
      </c>
      <c r="L1" s="9" t="s">
        <v>115</v>
      </c>
      <c r="M1" s="9" t="s">
        <v>116</v>
      </c>
      <c r="N1" s="9" t="s">
        <v>117</v>
      </c>
      <c r="O1" s="9" t="s">
        <v>118</v>
      </c>
      <c r="P1" s="9" t="s">
        <v>119</v>
      </c>
      <c r="Q1" s="9" t="s">
        <v>120</v>
      </c>
    </row>
    <row r="2" spans="1:17" s="3" customFormat="1" ht="114" customHeight="1" x14ac:dyDescent="0.2">
      <c r="A2" s="4" t="s">
        <v>18</v>
      </c>
      <c r="B2" s="13" t="s">
        <v>231</v>
      </c>
      <c r="C2" s="14" t="s">
        <v>135</v>
      </c>
      <c r="D2" s="14" t="s">
        <v>131</v>
      </c>
      <c r="E2" s="14">
        <v>2</v>
      </c>
      <c r="F2" s="14" t="s">
        <v>91</v>
      </c>
      <c r="G2" s="13" t="s">
        <v>8</v>
      </c>
      <c r="H2" s="11" t="s">
        <v>112</v>
      </c>
      <c r="I2" s="5">
        <v>50000000</v>
      </c>
      <c r="J2" s="5">
        <v>50000000</v>
      </c>
      <c r="K2" s="10" t="s">
        <v>121</v>
      </c>
      <c r="L2" s="10" t="s">
        <v>122</v>
      </c>
      <c r="M2" s="10" t="s">
        <v>123</v>
      </c>
      <c r="N2" s="10" t="s">
        <v>124</v>
      </c>
      <c r="O2" s="15" t="s">
        <v>271</v>
      </c>
      <c r="P2" s="10" t="s">
        <v>126</v>
      </c>
      <c r="Q2" s="10" t="s">
        <v>125</v>
      </c>
    </row>
    <row r="3" spans="1:17" s="3" customFormat="1" ht="148.5" customHeight="1" x14ac:dyDescent="0.2">
      <c r="A3" s="4" t="s">
        <v>26</v>
      </c>
      <c r="B3" s="13" t="s">
        <v>127</v>
      </c>
      <c r="C3" s="4" t="s">
        <v>4</v>
      </c>
      <c r="D3" s="4" t="s">
        <v>4</v>
      </c>
      <c r="E3" s="4" t="s">
        <v>2</v>
      </c>
      <c r="F3" s="16" t="s">
        <v>91</v>
      </c>
      <c r="G3" s="5" t="s">
        <v>92</v>
      </c>
      <c r="H3" s="11" t="s">
        <v>112</v>
      </c>
      <c r="I3" s="5">
        <v>36540000</v>
      </c>
      <c r="J3" s="5">
        <v>36540000</v>
      </c>
      <c r="K3" s="10" t="s">
        <v>121</v>
      </c>
      <c r="L3" s="10" t="s">
        <v>122</v>
      </c>
      <c r="M3" s="10" t="s">
        <v>123</v>
      </c>
      <c r="N3" s="10" t="s">
        <v>124</v>
      </c>
      <c r="O3" s="15" t="s">
        <v>271</v>
      </c>
      <c r="P3" s="10" t="s">
        <v>126</v>
      </c>
      <c r="Q3" s="10" t="s">
        <v>125</v>
      </c>
    </row>
    <row r="4" spans="1:17" s="3" customFormat="1" ht="108.75" customHeight="1" x14ac:dyDescent="0.2">
      <c r="A4" s="4" t="s">
        <v>26</v>
      </c>
      <c r="B4" s="18" t="s">
        <v>86</v>
      </c>
      <c r="C4" s="4" t="s">
        <v>4</v>
      </c>
      <c r="D4" s="4" t="s">
        <v>4</v>
      </c>
      <c r="E4" s="4" t="s">
        <v>2</v>
      </c>
      <c r="F4" s="16" t="s">
        <v>91</v>
      </c>
      <c r="G4" s="5" t="s">
        <v>92</v>
      </c>
      <c r="H4" s="11" t="s">
        <v>112</v>
      </c>
      <c r="I4" s="5">
        <v>57388000</v>
      </c>
      <c r="J4" s="5">
        <v>57388000</v>
      </c>
      <c r="K4" s="10" t="s">
        <v>121</v>
      </c>
      <c r="L4" s="10" t="s">
        <v>122</v>
      </c>
      <c r="M4" s="10" t="s">
        <v>123</v>
      </c>
      <c r="N4" s="10" t="s">
        <v>124</v>
      </c>
      <c r="O4" s="15" t="s">
        <v>271</v>
      </c>
      <c r="P4" s="10" t="s">
        <v>126</v>
      </c>
      <c r="Q4" s="10" t="s">
        <v>125</v>
      </c>
    </row>
    <row r="5" spans="1:17" s="3" customFormat="1" ht="120" customHeight="1" x14ac:dyDescent="0.2">
      <c r="A5" s="4" t="s">
        <v>26</v>
      </c>
      <c r="B5" s="2" t="s">
        <v>255</v>
      </c>
      <c r="C5" s="4" t="s">
        <v>4</v>
      </c>
      <c r="D5" s="4" t="s">
        <v>4</v>
      </c>
      <c r="E5" s="4" t="s">
        <v>2</v>
      </c>
      <c r="F5" s="16" t="s">
        <v>91</v>
      </c>
      <c r="G5" s="5" t="s">
        <v>92</v>
      </c>
      <c r="H5" s="11" t="s">
        <v>112</v>
      </c>
      <c r="I5" s="5">
        <v>67860000</v>
      </c>
      <c r="J5" s="5">
        <v>67860000</v>
      </c>
      <c r="K5" s="10" t="s">
        <v>121</v>
      </c>
      <c r="L5" s="10" t="s">
        <v>122</v>
      </c>
      <c r="M5" s="10" t="s">
        <v>123</v>
      </c>
      <c r="N5" s="10" t="s">
        <v>124</v>
      </c>
      <c r="O5" s="15" t="s">
        <v>271</v>
      </c>
      <c r="P5" s="10" t="s">
        <v>126</v>
      </c>
      <c r="Q5" s="10" t="s">
        <v>125</v>
      </c>
    </row>
    <row r="6" spans="1:17" s="3" customFormat="1" ht="40.5" customHeight="1" x14ac:dyDescent="0.2">
      <c r="A6" s="4" t="s">
        <v>87</v>
      </c>
      <c r="B6" s="4" t="s">
        <v>88</v>
      </c>
      <c r="C6" s="4" t="s">
        <v>4</v>
      </c>
      <c r="D6" s="4" t="s">
        <v>4</v>
      </c>
      <c r="E6" s="4" t="s">
        <v>2</v>
      </c>
      <c r="F6" s="16" t="s">
        <v>3</v>
      </c>
      <c r="G6" s="5" t="s">
        <v>92</v>
      </c>
      <c r="H6" s="11" t="s">
        <v>112</v>
      </c>
      <c r="I6" s="5">
        <f>379560000-4588000-1860000-6212000</f>
        <v>366900000</v>
      </c>
      <c r="J6" s="5">
        <f>379560000-4588000-1860000-6212000</f>
        <v>366900000</v>
      </c>
      <c r="K6" s="10" t="s">
        <v>121</v>
      </c>
      <c r="L6" s="10" t="s">
        <v>122</v>
      </c>
      <c r="M6" s="10" t="s">
        <v>123</v>
      </c>
      <c r="N6" s="10" t="s">
        <v>124</v>
      </c>
      <c r="O6" s="15" t="s">
        <v>271</v>
      </c>
      <c r="P6" s="10" t="s">
        <v>126</v>
      </c>
      <c r="Q6" s="10" t="s">
        <v>125</v>
      </c>
    </row>
    <row r="7" spans="1:17" s="3" customFormat="1" ht="66.75" customHeight="1" x14ac:dyDescent="0.2">
      <c r="A7" s="4" t="s">
        <v>89</v>
      </c>
      <c r="B7" s="4" t="s">
        <v>214</v>
      </c>
      <c r="C7" s="4" t="s">
        <v>133</v>
      </c>
      <c r="D7" s="4" t="s">
        <v>133</v>
      </c>
      <c r="E7" s="4" t="s">
        <v>174</v>
      </c>
      <c r="F7" s="16" t="s">
        <v>3</v>
      </c>
      <c r="G7" s="5" t="s">
        <v>90</v>
      </c>
      <c r="H7" s="11" t="s">
        <v>112</v>
      </c>
      <c r="I7" s="5">
        <f>70000000+6212000</f>
        <v>76212000</v>
      </c>
      <c r="J7" s="5">
        <f>70000000+6212000</f>
        <v>76212000</v>
      </c>
      <c r="K7" s="10" t="s">
        <v>121</v>
      </c>
      <c r="L7" s="10" t="s">
        <v>122</v>
      </c>
      <c r="M7" s="10" t="s">
        <v>123</v>
      </c>
      <c r="N7" s="10" t="s">
        <v>124</v>
      </c>
      <c r="O7" s="15" t="s">
        <v>271</v>
      </c>
      <c r="P7" s="10" t="s">
        <v>126</v>
      </c>
      <c r="Q7" s="10" t="s">
        <v>125</v>
      </c>
    </row>
    <row r="8" spans="1:17" s="19" customFormat="1" ht="87" customHeight="1" x14ac:dyDescent="0.2">
      <c r="A8" s="4" t="s">
        <v>104</v>
      </c>
      <c r="B8" s="17" t="s">
        <v>15</v>
      </c>
      <c r="C8" s="4" t="s">
        <v>134</v>
      </c>
      <c r="D8" s="4" t="s">
        <v>135</v>
      </c>
      <c r="E8" s="4" t="s">
        <v>145</v>
      </c>
      <c r="F8" s="16" t="s">
        <v>3</v>
      </c>
      <c r="G8" s="4" t="s">
        <v>12</v>
      </c>
      <c r="H8" s="11" t="s">
        <v>112</v>
      </c>
      <c r="I8" s="5">
        <v>1350000000</v>
      </c>
      <c r="J8" s="5">
        <v>1350000000</v>
      </c>
      <c r="K8" s="10" t="s">
        <v>121</v>
      </c>
      <c r="L8" s="10" t="s">
        <v>122</v>
      </c>
      <c r="M8" s="10" t="s">
        <v>123</v>
      </c>
      <c r="N8" s="10" t="s">
        <v>124</v>
      </c>
      <c r="O8" s="15" t="s">
        <v>271</v>
      </c>
      <c r="P8" s="10" t="s">
        <v>126</v>
      </c>
      <c r="Q8" s="10" t="s">
        <v>125</v>
      </c>
    </row>
    <row r="9" spans="1:17" s="19" customFormat="1" ht="91.5" customHeight="1" x14ac:dyDescent="0.2">
      <c r="A9" s="4" t="s">
        <v>16</v>
      </c>
      <c r="B9" s="17" t="s">
        <v>17</v>
      </c>
      <c r="C9" s="4" t="s">
        <v>134</v>
      </c>
      <c r="D9" s="4" t="s">
        <v>135</v>
      </c>
      <c r="E9" s="4" t="s">
        <v>6</v>
      </c>
      <c r="F9" s="16" t="s">
        <v>3</v>
      </c>
      <c r="G9" s="4" t="s">
        <v>14</v>
      </c>
      <c r="H9" s="11" t="s">
        <v>112</v>
      </c>
      <c r="I9" s="5">
        <v>150000000</v>
      </c>
      <c r="J9" s="5">
        <v>150000000</v>
      </c>
      <c r="K9" s="10" t="s">
        <v>121</v>
      </c>
      <c r="L9" s="10" t="s">
        <v>122</v>
      </c>
      <c r="M9" s="10" t="s">
        <v>123</v>
      </c>
      <c r="N9" s="10" t="s">
        <v>124</v>
      </c>
      <c r="O9" s="15" t="s">
        <v>271</v>
      </c>
      <c r="P9" s="10" t="s">
        <v>126</v>
      </c>
      <c r="Q9" s="10" t="s">
        <v>125</v>
      </c>
    </row>
    <row r="10" spans="1:17" s="3" customFormat="1" ht="76.5" customHeight="1" x14ac:dyDescent="0.2">
      <c r="A10" s="4" t="s">
        <v>18</v>
      </c>
      <c r="B10" s="20" t="s">
        <v>251</v>
      </c>
      <c r="C10" s="4" t="s">
        <v>132</v>
      </c>
      <c r="D10" s="4" t="s">
        <v>132</v>
      </c>
      <c r="E10" s="4" t="s">
        <v>174</v>
      </c>
      <c r="F10" s="16" t="s">
        <v>3</v>
      </c>
      <c r="G10" s="5" t="s">
        <v>8</v>
      </c>
      <c r="H10" s="11" t="s">
        <v>112</v>
      </c>
      <c r="I10" s="5">
        <v>100000000</v>
      </c>
      <c r="J10" s="5">
        <v>100000000</v>
      </c>
      <c r="K10" s="10" t="s">
        <v>121</v>
      </c>
      <c r="L10" s="10" t="s">
        <v>122</v>
      </c>
      <c r="M10" s="10" t="s">
        <v>123</v>
      </c>
      <c r="N10" s="10" t="s">
        <v>124</v>
      </c>
      <c r="O10" s="15" t="s">
        <v>271</v>
      </c>
      <c r="P10" s="10" t="s">
        <v>126</v>
      </c>
      <c r="Q10" s="10" t="s">
        <v>125</v>
      </c>
    </row>
    <row r="11" spans="1:17" s="3" customFormat="1" ht="95.25" customHeight="1" x14ac:dyDescent="0.2">
      <c r="A11" s="4" t="s">
        <v>27</v>
      </c>
      <c r="B11" s="2" t="s">
        <v>128</v>
      </c>
      <c r="C11" s="4" t="s">
        <v>138</v>
      </c>
      <c r="D11" s="4" t="s">
        <v>138</v>
      </c>
      <c r="E11" s="4" t="s">
        <v>2</v>
      </c>
      <c r="F11" s="4" t="s">
        <v>91</v>
      </c>
      <c r="G11" s="4" t="s">
        <v>92</v>
      </c>
      <c r="H11" s="11" t="s">
        <v>112</v>
      </c>
      <c r="I11" s="5">
        <v>66000000</v>
      </c>
      <c r="J11" s="5">
        <v>66000000</v>
      </c>
      <c r="K11" s="10" t="s">
        <v>121</v>
      </c>
      <c r="L11" s="10" t="s">
        <v>122</v>
      </c>
      <c r="M11" s="10" t="s">
        <v>123</v>
      </c>
      <c r="N11" s="10" t="s">
        <v>124</v>
      </c>
      <c r="O11" s="15" t="s">
        <v>271</v>
      </c>
      <c r="P11" s="10" t="s">
        <v>126</v>
      </c>
      <c r="Q11" s="10" t="s">
        <v>125</v>
      </c>
    </row>
    <row r="12" spans="1:17" s="3" customFormat="1" ht="95.25" customHeight="1" x14ac:dyDescent="0.2">
      <c r="A12" s="22" t="s">
        <v>208</v>
      </c>
      <c r="B12" s="23" t="s">
        <v>232</v>
      </c>
      <c r="C12" s="4" t="s">
        <v>131</v>
      </c>
      <c r="D12" s="4" t="s">
        <v>133</v>
      </c>
      <c r="E12" s="4" t="s">
        <v>6</v>
      </c>
      <c r="F12" s="4" t="s">
        <v>3</v>
      </c>
      <c r="G12" s="4" t="s">
        <v>12</v>
      </c>
      <c r="H12" s="11" t="s">
        <v>112</v>
      </c>
      <c r="I12" s="5">
        <v>350000000</v>
      </c>
      <c r="J12" s="5">
        <v>350000000</v>
      </c>
      <c r="K12" s="10" t="s">
        <v>121</v>
      </c>
      <c r="L12" s="10" t="s">
        <v>122</v>
      </c>
      <c r="M12" s="10" t="s">
        <v>123</v>
      </c>
      <c r="N12" s="10" t="s">
        <v>124</v>
      </c>
      <c r="O12" s="15" t="s">
        <v>271</v>
      </c>
      <c r="P12" s="10" t="s">
        <v>126</v>
      </c>
      <c r="Q12" s="10" t="s">
        <v>125</v>
      </c>
    </row>
    <row r="13" spans="1:17" s="3" customFormat="1" ht="95.25" customHeight="1" x14ac:dyDescent="0.2">
      <c r="A13" s="4" t="s">
        <v>16</v>
      </c>
      <c r="B13" s="4" t="s">
        <v>213</v>
      </c>
      <c r="C13" s="4" t="s">
        <v>136</v>
      </c>
      <c r="D13" s="4" t="s">
        <v>133</v>
      </c>
      <c r="E13" s="4" t="s">
        <v>6</v>
      </c>
      <c r="F13" s="4" t="s">
        <v>3</v>
      </c>
      <c r="G13" s="4" t="s">
        <v>10</v>
      </c>
      <c r="H13" s="11" t="s">
        <v>112</v>
      </c>
      <c r="I13" s="5">
        <v>27000000</v>
      </c>
      <c r="J13" s="5">
        <v>27000000</v>
      </c>
      <c r="K13" s="10" t="s">
        <v>121</v>
      </c>
      <c r="L13" s="10" t="s">
        <v>122</v>
      </c>
      <c r="M13" s="10" t="s">
        <v>123</v>
      </c>
      <c r="N13" s="10" t="s">
        <v>124</v>
      </c>
      <c r="O13" s="15" t="s">
        <v>271</v>
      </c>
      <c r="P13" s="10" t="s">
        <v>126</v>
      </c>
      <c r="Q13" s="10" t="s">
        <v>125</v>
      </c>
    </row>
    <row r="14" spans="1:17" s="3" customFormat="1" ht="28.5" x14ac:dyDescent="0.2">
      <c r="A14" s="4" t="s">
        <v>23</v>
      </c>
      <c r="B14" s="4" t="s">
        <v>19</v>
      </c>
      <c r="C14" s="4" t="s">
        <v>131</v>
      </c>
      <c r="D14" s="4" t="s">
        <v>133</v>
      </c>
      <c r="E14" s="4" t="s">
        <v>5</v>
      </c>
      <c r="F14" s="4" t="s">
        <v>3</v>
      </c>
      <c r="G14" s="4" t="s">
        <v>12</v>
      </c>
      <c r="H14" s="11" t="s">
        <v>112</v>
      </c>
      <c r="I14" s="5">
        <v>610000000</v>
      </c>
      <c r="J14" s="5">
        <v>610000000</v>
      </c>
      <c r="K14" s="10" t="s">
        <v>121</v>
      </c>
      <c r="L14" s="10" t="s">
        <v>122</v>
      </c>
      <c r="M14" s="10" t="s">
        <v>123</v>
      </c>
      <c r="N14" s="10" t="s">
        <v>124</v>
      </c>
      <c r="O14" s="15" t="s">
        <v>271</v>
      </c>
      <c r="P14" s="10" t="s">
        <v>126</v>
      </c>
      <c r="Q14" s="10" t="s">
        <v>125</v>
      </c>
    </row>
    <row r="15" spans="1:17" s="3" customFormat="1" ht="57" x14ac:dyDescent="0.2">
      <c r="A15" s="4" t="s">
        <v>105</v>
      </c>
      <c r="B15" s="24" t="s">
        <v>233</v>
      </c>
      <c r="C15" s="4" t="s">
        <v>133</v>
      </c>
      <c r="D15" s="4" t="s">
        <v>133</v>
      </c>
      <c r="E15" s="4" t="s">
        <v>32</v>
      </c>
      <c r="F15" s="4" t="s">
        <v>3</v>
      </c>
      <c r="G15" s="4" t="s">
        <v>10</v>
      </c>
      <c r="H15" s="11" t="s">
        <v>112</v>
      </c>
      <c r="I15" s="5">
        <v>20000000</v>
      </c>
      <c r="J15" s="5">
        <v>20000000</v>
      </c>
      <c r="K15" s="10" t="s">
        <v>121</v>
      </c>
      <c r="L15" s="10" t="s">
        <v>122</v>
      </c>
      <c r="M15" s="10" t="s">
        <v>123</v>
      </c>
      <c r="N15" s="10" t="s">
        <v>124</v>
      </c>
      <c r="O15" s="15" t="s">
        <v>271</v>
      </c>
      <c r="P15" s="10" t="s">
        <v>126</v>
      </c>
      <c r="Q15" s="10" t="s">
        <v>125</v>
      </c>
    </row>
    <row r="16" spans="1:17" s="3" customFormat="1" ht="57" x14ac:dyDescent="0.2">
      <c r="A16" s="4" t="s">
        <v>207</v>
      </c>
      <c r="B16" s="4" t="s">
        <v>163</v>
      </c>
      <c r="C16" s="4" t="s">
        <v>135</v>
      </c>
      <c r="D16" s="4" t="s">
        <v>131</v>
      </c>
      <c r="E16" s="4" t="s">
        <v>5</v>
      </c>
      <c r="F16" s="4" t="s">
        <v>3</v>
      </c>
      <c r="G16" s="4" t="s">
        <v>8</v>
      </c>
      <c r="H16" s="11" t="s">
        <v>112</v>
      </c>
      <c r="I16" s="5">
        <v>250000000</v>
      </c>
      <c r="J16" s="5">
        <v>250000000</v>
      </c>
      <c r="K16" s="10" t="s">
        <v>121</v>
      </c>
      <c r="L16" s="10" t="s">
        <v>122</v>
      </c>
      <c r="M16" s="10" t="s">
        <v>123</v>
      </c>
      <c r="N16" s="10" t="s">
        <v>124</v>
      </c>
      <c r="O16" s="15" t="s">
        <v>271</v>
      </c>
      <c r="P16" s="10" t="s">
        <v>126</v>
      </c>
      <c r="Q16" s="10" t="s">
        <v>125</v>
      </c>
    </row>
    <row r="17" spans="1:36" s="3" customFormat="1" ht="42.75" x14ac:dyDescent="0.2">
      <c r="A17" s="4" t="s">
        <v>16</v>
      </c>
      <c r="B17" s="4" t="s">
        <v>164</v>
      </c>
      <c r="C17" s="4" t="s">
        <v>131</v>
      </c>
      <c r="D17" s="4" t="s">
        <v>131</v>
      </c>
      <c r="E17" s="4" t="s">
        <v>32</v>
      </c>
      <c r="F17" s="4" t="s">
        <v>3</v>
      </c>
      <c r="G17" s="4" t="s">
        <v>10</v>
      </c>
      <c r="H17" s="11" t="s">
        <v>112</v>
      </c>
      <c r="I17" s="5">
        <v>15750000</v>
      </c>
      <c r="J17" s="5">
        <v>15750000</v>
      </c>
      <c r="K17" s="10" t="s">
        <v>121</v>
      </c>
      <c r="L17" s="10" t="s">
        <v>122</v>
      </c>
      <c r="M17" s="10" t="s">
        <v>123</v>
      </c>
      <c r="N17" s="10" t="s">
        <v>124</v>
      </c>
      <c r="O17" s="15" t="s">
        <v>271</v>
      </c>
      <c r="P17" s="10" t="s">
        <v>126</v>
      </c>
      <c r="Q17" s="10" t="s">
        <v>125</v>
      </c>
    </row>
    <row r="18" spans="1:36" s="3" customFormat="1" ht="57" x14ac:dyDescent="0.2">
      <c r="A18" s="4" t="s">
        <v>27</v>
      </c>
      <c r="B18" s="2" t="s">
        <v>28</v>
      </c>
      <c r="C18" s="4" t="s">
        <v>133</v>
      </c>
      <c r="D18" s="4" t="s">
        <v>133</v>
      </c>
      <c r="E18" s="4" t="s">
        <v>174</v>
      </c>
      <c r="F18" s="4" t="s">
        <v>3</v>
      </c>
      <c r="G18" s="4" t="s">
        <v>92</v>
      </c>
      <c r="H18" s="11" t="s">
        <v>112</v>
      </c>
      <c r="I18" s="5">
        <v>45600000</v>
      </c>
      <c r="J18" s="5">
        <v>45600000</v>
      </c>
      <c r="K18" s="10" t="s">
        <v>121</v>
      </c>
      <c r="L18" s="10" t="s">
        <v>122</v>
      </c>
      <c r="M18" s="10" t="s">
        <v>123</v>
      </c>
      <c r="N18" s="10" t="s">
        <v>124</v>
      </c>
      <c r="O18" s="15" t="s">
        <v>271</v>
      </c>
      <c r="P18" s="10" t="s">
        <v>126</v>
      </c>
      <c r="Q18" s="10" t="s">
        <v>125</v>
      </c>
    </row>
    <row r="19" spans="1:36" s="3" customFormat="1" ht="82.5" customHeight="1" x14ac:dyDescent="0.2">
      <c r="A19" s="4" t="s">
        <v>25</v>
      </c>
      <c r="B19" s="25" t="s">
        <v>237</v>
      </c>
      <c r="C19" s="4" t="s">
        <v>133</v>
      </c>
      <c r="D19" s="4" t="s">
        <v>133</v>
      </c>
      <c r="E19" s="4" t="s">
        <v>6</v>
      </c>
      <c r="F19" s="4" t="s">
        <v>3</v>
      </c>
      <c r="G19" s="4" t="s">
        <v>12</v>
      </c>
      <c r="H19" s="11" t="s">
        <v>112</v>
      </c>
      <c r="I19" s="5">
        <f>250000000+26400000</f>
        <v>276400000</v>
      </c>
      <c r="J19" s="5">
        <f>250000000+26400000</f>
        <v>276400000</v>
      </c>
      <c r="K19" s="10" t="s">
        <v>121</v>
      </c>
      <c r="L19" s="10" t="s">
        <v>122</v>
      </c>
      <c r="M19" s="10" t="s">
        <v>123</v>
      </c>
      <c r="N19" s="10" t="s">
        <v>124</v>
      </c>
      <c r="O19" s="15" t="s">
        <v>271</v>
      </c>
      <c r="P19" s="10" t="s">
        <v>126</v>
      </c>
      <c r="Q19" s="10" t="s">
        <v>125</v>
      </c>
    </row>
    <row r="20" spans="1:36" s="3" customFormat="1" ht="93.75" customHeight="1" x14ac:dyDescent="0.2">
      <c r="A20" s="4" t="s">
        <v>16</v>
      </c>
      <c r="B20" s="4" t="s">
        <v>236</v>
      </c>
      <c r="C20" s="4" t="s">
        <v>133</v>
      </c>
      <c r="D20" s="4" t="s">
        <v>133</v>
      </c>
      <c r="E20" s="4" t="s">
        <v>6</v>
      </c>
      <c r="F20" s="4" t="s">
        <v>3</v>
      </c>
      <c r="G20" s="4" t="s">
        <v>14</v>
      </c>
      <c r="H20" s="11" t="s">
        <v>112</v>
      </c>
      <c r="I20" s="5">
        <v>36000000</v>
      </c>
      <c r="J20" s="5">
        <v>36000000</v>
      </c>
      <c r="K20" s="10" t="s">
        <v>121</v>
      </c>
      <c r="L20" s="10" t="s">
        <v>122</v>
      </c>
      <c r="M20" s="10" t="s">
        <v>123</v>
      </c>
      <c r="N20" s="10" t="s">
        <v>124</v>
      </c>
      <c r="O20" s="15" t="s">
        <v>271</v>
      </c>
      <c r="P20" s="10" t="s">
        <v>126</v>
      </c>
      <c r="Q20" s="10" t="s">
        <v>125</v>
      </c>
    </row>
    <row r="21" spans="1:36" s="3" customFormat="1" ht="112.5" customHeight="1" x14ac:dyDescent="0.2">
      <c r="A21" s="4" t="s">
        <v>24</v>
      </c>
      <c r="B21" s="4" t="s">
        <v>235</v>
      </c>
      <c r="C21" s="4" t="s">
        <v>218</v>
      </c>
      <c r="D21" s="4" t="s">
        <v>218</v>
      </c>
      <c r="E21" s="4" t="s">
        <v>20</v>
      </c>
      <c r="F21" s="4" t="s">
        <v>3</v>
      </c>
      <c r="G21" s="4" t="s">
        <v>8</v>
      </c>
      <c r="H21" s="11" t="s">
        <v>112</v>
      </c>
      <c r="I21" s="5">
        <v>240000000</v>
      </c>
      <c r="J21" s="5">
        <v>240000000</v>
      </c>
      <c r="K21" s="10" t="s">
        <v>121</v>
      </c>
      <c r="L21" s="10" t="s">
        <v>122</v>
      </c>
      <c r="M21" s="10" t="s">
        <v>123</v>
      </c>
      <c r="N21" s="10" t="s">
        <v>124</v>
      </c>
      <c r="O21" s="15" t="s">
        <v>271</v>
      </c>
      <c r="P21" s="10" t="s">
        <v>126</v>
      </c>
      <c r="Q21" s="10" t="s">
        <v>125</v>
      </c>
    </row>
    <row r="22" spans="1:36" s="3" customFormat="1" ht="112.5" customHeight="1" x14ac:dyDescent="0.2">
      <c r="A22" s="4" t="s">
        <v>16</v>
      </c>
      <c r="B22" s="4" t="s">
        <v>241</v>
      </c>
      <c r="C22" s="4" t="s">
        <v>218</v>
      </c>
      <c r="D22" s="4" t="s">
        <v>218</v>
      </c>
      <c r="E22" s="4" t="s">
        <v>20</v>
      </c>
      <c r="F22" s="4" t="s">
        <v>3</v>
      </c>
      <c r="G22" s="4" t="s">
        <v>10</v>
      </c>
      <c r="H22" s="11" t="s">
        <v>112</v>
      </c>
      <c r="I22" s="5">
        <v>11000000</v>
      </c>
      <c r="J22" s="5">
        <v>11000000</v>
      </c>
      <c r="K22" s="10" t="s">
        <v>121</v>
      </c>
      <c r="L22" s="10" t="s">
        <v>122</v>
      </c>
      <c r="M22" s="10" t="s">
        <v>123</v>
      </c>
      <c r="N22" s="10" t="s">
        <v>124</v>
      </c>
      <c r="O22" s="15" t="s">
        <v>271</v>
      </c>
      <c r="P22" s="10" t="s">
        <v>126</v>
      </c>
      <c r="Q22" s="10" t="s">
        <v>125</v>
      </c>
    </row>
    <row r="23" spans="1:36" s="3" customFormat="1" ht="77.25" customHeight="1" x14ac:dyDescent="0.2">
      <c r="A23" s="4" t="s">
        <v>24</v>
      </c>
      <c r="B23" s="17" t="s">
        <v>165</v>
      </c>
      <c r="C23" s="4" t="s">
        <v>133</v>
      </c>
      <c r="D23" s="4" t="s">
        <v>137</v>
      </c>
      <c r="E23" s="4" t="s">
        <v>21</v>
      </c>
      <c r="F23" s="4" t="s">
        <v>22</v>
      </c>
      <c r="G23" s="4" t="s">
        <v>8</v>
      </c>
      <c r="H23" s="11" t="s">
        <v>112</v>
      </c>
      <c r="I23" s="5">
        <f>147000000+6000000</f>
        <v>153000000</v>
      </c>
      <c r="J23" s="5">
        <f>147000000+6000000</f>
        <v>153000000</v>
      </c>
      <c r="K23" s="10" t="s">
        <v>121</v>
      </c>
      <c r="L23" s="10" t="s">
        <v>122</v>
      </c>
      <c r="M23" s="10" t="s">
        <v>123</v>
      </c>
      <c r="N23" s="10" t="s">
        <v>124</v>
      </c>
      <c r="O23" s="15" t="s">
        <v>271</v>
      </c>
      <c r="P23" s="10" t="s">
        <v>126</v>
      </c>
      <c r="Q23" s="10" t="s">
        <v>125</v>
      </c>
    </row>
    <row r="24" spans="1:36" s="3" customFormat="1" ht="69" customHeight="1" x14ac:dyDescent="0.2">
      <c r="A24" s="4" t="s">
        <v>16</v>
      </c>
      <c r="B24" s="4" t="s">
        <v>162</v>
      </c>
      <c r="C24" s="4" t="s">
        <v>203</v>
      </c>
      <c r="D24" s="4" t="s">
        <v>217</v>
      </c>
      <c r="E24" s="4" t="s">
        <v>97</v>
      </c>
      <c r="F24" s="4" t="s">
        <v>3</v>
      </c>
      <c r="G24" s="4" t="s">
        <v>10</v>
      </c>
      <c r="H24" s="11" t="s">
        <v>112</v>
      </c>
      <c r="I24" s="5">
        <v>11250000</v>
      </c>
      <c r="J24" s="5">
        <v>11250000</v>
      </c>
      <c r="K24" s="10" t="s">
        <v>121</v>
      </c>
      <c r="L24" s="10" t="s">
        <v>122</v>
      </c>
      <c r="M24" s="10" t="s">
        <v>123</v>
      </c>
      <c r="N24" s="10" t="s">
        <v>124</v>
      </c>
      <c r="O24" s="15" t="s">
        <v>271</v>
      </c>
      <c r="P24" s="10" t="s">
        <v>126</v>
      </c>
      <c r="Q24" s="10" t="s">
        <v>125</v>
      </c>
    </row>
    <row r="25" spans="1:36" s="3" customFormat="1" ht="79.5" customHeight="1" x14ac:dyDescent="0.2">
      <c r="A25" s="4" t="s">
        <v>23</v>
      </c>
      <c r="B25" s="4" t="s">
        <v>238</v>
      </c>
      <c r="C25" s="4" t="s">
        <v>133</v>
      </c>
      <c r="D25" s="4" t="s">
        <v>137</v>
      </c>
      <c r="E25" s="4" t="s">
        <v>145</v>
      </c>
      <c r="F25" s="4" t="s">
        <v>3</v>
      </c>
      <c r="G25" s="4" t="s">
        <v>12</v>
      </c>
      <c r="H25" s="11" t="s">
        <v>112</v>
      </c>
      <c r="I25" s="5">
        <v>420000000</v>
      </c>
      <c r="J25" s="5">
        <v>420000000</v>
      </c>
      <c r="K25" s="10" t="s">
        <v>121</v>
      </c>
      <c r="L25" s="10" t="s">
        <v>122</v>
      </c>
      <c r="M25" s="10" t="s">
        <v>123</v>
      </c>
      <c r="N25" s="10" t="s">
        <v>124</v>
      </c>
      <c r="O25" s="15" t="s">
        <v>271</v>
      </c>
      <c r="P25" s="10" t="s">
        <v>126</v>
      </c>
      <c r="Q25" s="10" t="s">
        <v>125</v>
      </c>
    </row>
    <row r="26" spans="1:36" s="3" customFormat="1" ht="79.5" customHeight="1" x14ac:dyDescent="0.2">
      <c r="A26" s="4" t="s">
        <v>16</v>
      </c>
      <c r="B26" s="4" t="s">
        <v>239</v>
      </c>
      <c r="C26" s="4" t="s">
        <v>133</v>
      </c>
      <c r="D26" s="4" t="s">
        <v>137</v>
      </c>
      <c r="E26" s="4" t="s">
        <v>226</v>
      </c>
      <c r="F26" s="4" t="s">
        <v>3</v>
      </c>
      <c r="G26" s="4" t="s">
        <v>10</v>
      </c>
      <c r="H26" s="11" t="s">
        <v>112</v>
      </c>
      <c r="I26" s="5">
        <v>23000000</v>
      </c>
      <c r="J26" s="5">
        <v>23000000</v>
      </c>
      <c r="K26" s="10" t="s">
        <v>121</v>
      </c>
      <c r="L26" s="10" t="s">
        <v>122</v>
      </c>
      <c r="M26" s="10" t="s">
        <v>123</v>
      </c>
      <c r="N26" s="10" t="s">
        <v>124</v>
      </c>
      <c r="O26" s="15" t="s">
        <v>271</v>
      </c>
      <c r="P26" s="10" t="s">
        <v>126</v>
      </c>
      <c r="Q26" s="10" t="s">
        <v>125</v>
      </c>
    </row>
    <row r="27" spans="1:36" s="3" customFormat="1" ht="79.5" customHeight="1" x14ac:dyDescent="0.2">
      <c r="A27" s="4" t="s">
        <v>23</v>
      </c>
      <c r="B27" s="4" t="s">
        <v>176</v>
      </c>
      <c r="C27" s="4" t="s">
        <v>138</v>
      </c>
      <c r="D27" s="4" t="s">
        <v>138</v>
      </c>
      <c r="E27" s="4" t="s">
        <v>9</v>
      </c>
      <c r="F27" s="4" t="s">
        <v>140</v>
      </c>
      <c r="G27" s="4" t="s">
        <v>8</v>
      </c>
      <c r="H27" s="11" t="s">
        <v>112</v>
      </c>
      <c r="I27" s="5">
        <v>110000000</v>
      </c>
      <c r="J27" s="5">
        <v>110000000</v>
      </c>
      <c r="K27" s="10" t="s">
        <v>121</v>
      </c>
      <c r="L27" s="10" t="s">
        <v>122</v>
      </c>
      <c r="M27" s="10" t="s">
        <v>123</v>
      </c>
      <c r="N27" s="10" t="s">
        <v>124</v>
      </c>
      <c r="O27" s="15" t="s">
        <v>271</v>
      </c>
      <c r="P27" s="10" t="s">
        <v>126</v>
      </c>
      <c r="Q27" s="10" t="s">
        <v>125</v>
      </c>
    </row>
    <row r="28" spans="1:36" s="3" customFormat="1" ht="110.25" customHeight="1" x14ac:dyDescent="0.2">
      <c r="A28" s="4" t="s">
        <v>29</v>
      </c>
      <c r="B28" s="17" t="s">
        <v>166</v>
      </c>
      <c r="C28" s="4" t="s">
        <v>135</v>
      </c>
      <c r="D28" s="4" t="s">
        <v>131</v>
      </c>
      <c r="E28" s="4" t="s">
        <v>21</v>
      </c>
      <c r="F28" s="4" t="s">
        <v>30</v>
      </c>
      <c r="G28" s="4" t="s">
        <v>12</v>
      </c>
      <c r="H28" s="11" t="s">
        <v>112</v>
      </c>
      <c r="I28" s="5">
        <v>238000000</v>
      </c>
      <c r="J28" s="5">
        <v>238000000</v>
      </c>
      <c r="K28" s="10" t="s">
        <v>121</v>
      </c>
      <c r="L28" s="10" t="s">
        <v>122</v>
      </c>
      <c r="M28" s="10" t="s">
        <v>123</v>
      </c>
      <c r="N28" s="10" t="s">
        <v>124</v>
      </c>
      <c r="O28" s="15" t="s">
        <v>271</v>
      </c>
      <c r="P28" s="10" t="s">
        <v>126</v>
      </c>
      <c r="Q28" s="10" t="s">
        <v>125</v>
      </c>
    </row>
    <row r="29" spans="1:36" s="3" customFormat="1" ht="110.25" customHeight="1" x14ac:dyDescent="0.2">
      <c r="A29" s="4" t="s">
        <v>16</v>
      </c>
      <c r="B29" s="4" t="s">
        <v>240</v>
      </c>
      <c r="C29" s="4" t="s">
        <v>135</v>
      </c>
      <c r="D29" s="4" t="s">
        <v>131</v>
      </c>
      <c r="E29" s="4" t="s">
        <v>20</v>
      </c>
      <c r="F29" s="4" t="s">
        <v>3</v>
      </c>
      <c r="G29" s="4" t="s">
        <v>10</v>
      </c>
      <c r="H29" s="11" t="s">
        <v>112</v>
      </c>
      <c r="I29" s="5">
        <v>11250000</v>
      </c>
      <c r="J29" s="5">
        <v>11250000</v>
      </c>
      <c r="K29" s="10" t="s">
        <v>121</v>
      </c>
      <c r="L29" s="10" t="s">
        <v>122</v>
      </c>
      <c r="M29" s="10" t="s">
        <v>123</v>
      </c>
      <c r="N29" s="10" t="s">
        <v>124</v>
      </c>
      <c r="O29" s="15" t="s">
        <v>271</v>
      </c>
      <c r="P29" s="10" t="s">
        <v>126</v>
      </c>
      <c r="Q29" s="10" t="s">
        <v>125</v>
      </c>
    </row>
    <row r="30" spans="1:36" s="27" customFormat="1" ht="92.25" customHeight="1" x14ac:dyDescent="0.2">
      <c r="A30" s="4" t="s">
        <v>27</v>
      </c>
      <c r="B30" s="2" t="s">
        <v>256</v>
      </c>
      <c r="C30" s="4" t="s">
        <v>4</v>
      </c>
      <c r="D30" s="4" t="s">
        <v>4</v>
      </c>
      <c r="E30" s="4" t="s">
        <v>2</v>
      </c>
      <c r="F30" s="4" t="s">
        <v>91</v>
      </c>
      <c r="G30" s="4" t="s">
        <v>92</v>
      </c>
      <c r="H30" s="11" t="s">
        <v>112</v>
      </c>
      <c r="I30" s="5">
        <v>62160000</v>
      </c>
      <c r="J30" s="5">
        <v>62160000</v>
      </c>
      <c r="K30" s="10" t="s">
        <v>121</v>
      </c>
      <c r="L30" s="10" t="s">
        <v>122</v>
      </c>
      <c r="M30" s="10" t="s">
        <v>123</v>
      </c>
      <c r="N30" s="10" t="s">
        <v>124</v>
      </c>
      <c r="O30" s="15" t="s">
        <v>271</v>
      </c>
      <c r="P30" s="10" t="s">
        <v>126</v>
      </c>
      <c r="Q30" s="10" t="s">
        <v>125</v>
      </c>
      <c r="R30" s="3"/>
      <c r="S30" s="3"/>
      <c r="T30" s="3"/>
      <c r="U30" s="3"/>
      <c r="V30" s="3"/>
      <c r="W30" s="3"/>
      <c r="X30" s="3"/>
      <c r="Y30" s="3"/>
      <c r="Z30" s="3"/>
      <c r="AA30" s="3"/>
      <c r="AB30" s="3"/>
      <c r="AC30" s="3"/>
      <c r="AD30" s="3"/>
      <c r="AE30" s="3"/>
      <c r="AF30" s="3"/>
      <c r="AG30" s="3"/>
      <c r="AH30" s="3"/>
      <c r="AI30" s="3"/>
      <c r="AJ30" s="3"/>
    </row>
    <row r="31" spans="1:36" s="27" customFormat="1" ht="92.25" customHeight="1" x14ac:dyDescent="0.2">
      <c r="A31" s="4" t="s">
        <v>219</v>
      </c>
      <c r="B31" s="2" t="s">
        <v>248</v>
      </c>
      <c r="C31" s="4" t="s">
        <v>185</v>
      </c>
      <c r="D31" s="4" t="s">
        <v>187</v>
      </c>
      <c r="E31" s="4" t="s">
        <v>32</v>
      </c>
      <c r="F31" s="4" t="s">
        <v>182</v>
      </c>
      <c r="G31" s="4" t="s">
        <v>12</v>
      </c>
      <c r="H31" s="11" t="s">
        <v>112</v>
      </c>
      <c r="I31" s="5">
        <v>403840000</v>
      </c>
      <c r="J31" s="5">
        <v>403840000</v>
      </c>
      <c r="K31" s="10" t="s">
        <v>121</v>
      </c>
      <c r="L31" s="10" t="s">
        <v>122</v>
      </c>
      <c r="M31" s="10" t="s">
        <v>123</v>
      </c>
      <c r="N31" s="10" t="s">
        <v>124</v>
      </c>
      <c r="O31" s="15" t="s">
        <v>271</v>
      </c>
      <c r="P31" s="10" t="s">
        <v>126</v>
      </c>
      <c r="Q31" s="10" t="s">
        <v>125</v>
      </c>
      <c r="R31" s="3"/>
      <c r="S31" s="3"/>
      <c r="T31" s="3"/>
      <c r="U31" s="3"/>
      <c r="V31" s="3"/>
      <c r="W31" s="3"/>
      <c r="X31" s="3"/>
      <c r="Y31" s="3"/>
      <c r="Z31" s="3"/>
      <c r="AA31" s="3"/>
      <c r="AB31" s="3"/>
      <c r="AC31" s="3"/>
      <c r="AD31" s="3"/>
      <c r="AE31" s="3"/>
      <c r="AF31" s="3"/>
      <c r="AG31" s="3"/>
      <c r="AH31" s="3"/>
      <c r="AI31" s="3"/>
      <c r="AJ31" s="3"/>
    </row>
    <row r="32" spans="1:36" s="3" customFormat="1" ht="90" customHeight="1" x14ac:dyDescent="0.2">
      <c r="A32" s="4" t="s">
        <v>221</v>
      </c>
      <c r="B32" s="28" t="s">
        <v>224</v>
      </c>
      <c r="C32" s="4" t="s">
        <v>131</v>
      </c>
      <c r="D32" s="4" t="s">
        <v>131</v>
      </c>
      <c r="E32" s="4" t="s">
        <v>32</v>
      </c>
      <c r="F32" s="4" t="s">
        <v>3</v>
      </c>
      <c r="G32" s="4" t="s">
        <v>8</v>
      </c>
      <c r="H32" s="11" t="s">
        <v>112</v>
      </c>
      <c r="I32" s="5">
        <v>100000000</v>
      </c>
      <c r="J32" s="5">
        <v>100000000</v>
      </c>
      <c r="K32" s="10" t="s">
        <v>121</v>
      </c>
      <c r="L32" s="10" t="s">
        <v>122</v>
      </c>
      <c r="M32" s="10" t="s">
        <v>123</v>
      </c>
      <c r="N32" s="10" t="s">
        <v>124</v>
      </c>
      <c r="O32" s="15" t="s">
        <v>271</v>
      </c>
      <c r="P32" s="10" t="s">
        <v>126</v>
      </c>
      <c r="Q32" s="10" t="s">
        <v>125</v>
      </c>
      <c r="R32" s="27"/>
      <c r="S32" s="27"/>
      <c r="T32" s="27"/>
      <c r="U32" s="27"/>
      <c r="V32" s="27"/>
      <c r="W32" s="27"/>
      <c r="X32" s="27"/>
      <c r="Y32" s="27"/>
      <c r="Z32" s="27"/>
      <c r="AA32" s="27"/>
      <c r="AB32" s="27"/>
      <c r="AC32" s="27"/>
      <c r="AD32" s="27"/>
      <c r="AE32" s="27"/>
      <c r="AF32" s="27"/>
      <c r="AG32" s="27"/>
      <c r="AH32" s="27"/>
      <c r="AI32" s="27"/>
      <c r="AJ32" s="27"/>
    </row>
    <row r="33" spans="1:17" s="3" customFormat="1" ht="84.75" customHeight="1" x14ac:dyDescent="0.2">
      <c r="A33" s="4" t="s">
        <v>31</v>
      </c>
      <c r="B33" s="18" t="s">
        <v>35</v>
      </c>
      <c r="C33" s="4" t="s">
        <v>4</v>
      </c>
      <c r="D33" s="4" t="s">
        <v>4</v>
      </c>
      <c r="E33" s="4" t="s">
        <v>2</v>
      </c>
      <c r="F33" s="4" t="s">
        <v>91</v>
      </c>
      <c r="G33" s="4" t="s">
        <v>92</v>
      </c>
      <c r="H33" s="11" t="s">
        <v>112</v>
      </c>
      <c r="I33" s="5">
        <v>94800000</v>
      </c>
      <c r="J33" s="5">
        <v>94800000</v>
      </c>
      <c r="K33" s="10" t="s">
        <v>121</v>
      </c>
      <c r="L33" s="10" t="s">
        <v>122</v>
      </c>
      <c r="M33" s="10" t="s">
        <v>123</v>
      </c>
      <c r="N33" s="10" t="s">
        <v>124</v>
      </c>
      <c r="O33" s="15" t="s">
        <v>271</v>
      </c>
      <c r="P33" s="10" t="s">
        <v>126</v>
      </c>
      <c r="Q33" s="10" t="s">
        <v>125</v>
      </c>
    </row>
    <row r="34" spans="1:17" s="3" customFormat="1" ht="108.75" customHeight="1" x14ac:dyDescent="0.2">
      <c r="A34" s="4" t="s">
        <v>31</v>
      </c>
      <c r="B34" s="18" t="s">
        <v>36</v>
      </c>
      <c r="C34" s="4" t="s">
        <v>4</v>
      </c>
      <c r="D34" s="4" t="s">
        <v>4</v>
      </c>
      <c r="E34" s="4" t="s">
        <v>2</v>
      </c>
      <c r="F34" s="4" t="s">
        <v>91</v>
      </c>
      <c r="G34" s="4" t="s">
        <v>93</v>
      </c>
      <c r="H34" s="11" t="s">
        <v>112</v>
      </c>
      <c r="I34" s="5">
        <v>64800000</v>
      </c>
      <c r="J34" s="5">
        <v>64800000</v>
      </c>
      <c r="K34" s="10" t="s">
        <v>121</v>
      </c>
      <c r="L34" s="10" t="s">
        <v>122</v>
      </c>
      <c r="M34" s="10" t="s">
        <v>123</v>
      </c>
      <c r="N34" s="10" t="s">
        <v>124</v>
      </c>
      <c r="O34" s="15" t="s">
        <v>271</v>
      </c>
      <c r="P34" s="10" t="s">
        <v>126</v>
      </c>
      <c r="Q34" s="10" t="s">
        <v>125</v>
      </c>
    </row>
    <row r="35" spans="1:17" s="3" customFormat="1" ht="75.75" customHeight="1" x14ac:dyDescent="0.2">
      <c r="A35" s="4" t="s">
        <v>31</v>
      </c>
      <c r="B35" s="18" t="s">
        <v>40</v>
      </c>
      <c r="C35" s="4" t="s">
        <v>138</v>
      </c>
      <c r="D35" s="4" t="s">
        <v>138</v>
      </c>
      <c r="E35" s="4" t="s">
        <v>2</v>
      </c>
      <c r="F35" s="4" t="s">
        <v>91</v>
      </c>
      <c r="G35" s="4" t="s">
        <v>93</v>
      </c>
      <c r="H35" s="11" t="s">
        <v>112</v>
      </c>
      <c r="I35" s="5">
        <v>37200000</v>
      </c>
      <c r="J35" s="5">
        <v>37200000</v>
      </c>
      <c r="K35" s="10" t="s">
        <v>121</v>
      </c>
      <c r="L35" s="10" t="s">
        <v>122</v>
      </c>
      <c r="M35" s="10" t="s">
        <v>123</v>
      </c>
      <c r="N35" s="10" t="s">
        <v>124</v>
      </c>
      <c r="O35" s="15" t="s">
        <v>271</v>
      </c>
      <c r="P35" s="10" t="s">
        <v>126</v>
      </c>
      <c r="Q35" s="10" t="s">
        <v>125</v>
      </c>
    </row>
    <row r="36" spans="1:17" s="3" customFormat="1" ht="99" customHeight="1" x14ac:dyDescent="0.2">
      <c r="A36" s="4" t="s">
        <v>31</v>
      </c>
      <c r="B36" s="18" t="s">
        <v>38</v>
      </c>
      <c r="C36" s="4" t="s">
        <v>4</v>
      </c>
      <c r="D36" s="4" t="s">
        <v>4</v>
      </c>
      <c r="E36" s="4" t="s">
        <v>2</v>
      </c>
      <c r="F36" s="4" t="s">
        <v>91</v>
      </c>
      <c r="G36" s="4" t="s">
        <v>93</v>
      </c>
      <c r="H36" s="11" t="s">
        <v>112</v>
      </c>
      <c r="I36" s="5">
        <v>62160000</v>
      </c>
      <c r="J36" s="5">
        <v>62160000</v>
      </c>
      <c r="K36" s="10" t="s">
        <v>121</v>
      </c>
      <c r="L36" s="10" t="s">
        <v>122</v>
      </c>
      <c r="M36" s="10" t="s">
        <v>123</v>
      </c>
      <c r="N36" s="10" t="s">
        <v>124</v>
      </c>
      <c r="O36" s="15" t="s">
        <v>271</v>
      </c>
      <c r="P36" s="10" t="s">
        <v>126</v>
      </c>
      <c r="Q36" s="10" t="s">
        <v>125</v>
      </c>
    </row>
    <row r="37" spans="1:17" s="3" customFormat="1" ht="80.25" customHeight="1" x14ac:dyDescent="0.2">
      <c r="A37" s="4" t="s">
        <v>31</v>
      </c>
      <c r="B37" s="18" t="s">
        <v>45</v>
      </c>
      <c r="C37" s="4" t="s">
        <v>138</v>
      </c>
      <c r="D37" s="4" t="s">
        <v>138</v>
      </c>
      <c r="E37" s="4" t="s">
        <v>2</v>
      </c>
      <c r="F37" s="4" t="s">
        <v>91</v>
      </c>
      <c r="G37" s="4" t="s">
        <v>92</v>
      </c>
      <c r="H37" s="11" t="s">
        <v>112</v>
      </c>
      <c r="I37" s="5">
        <v>52800000</v>
      </c>
      <c r="J37" s="5">
        <v>52800000</v>
      </c>
      <c r="K37" s="10" t="s">
        <v>121</v>
      </c>
      <c r="L37" s="10" t="s">
        <v>122</v>
      </c>
      <c r="M37" s="10" t="s">
        <v>123</v>
      </c>
      <c r="N37" s="10" t="s">
        <v>124</v>
      </c>
      <c r="O37" s="15" t="s">
        <v>271</v>
      </c>
      <c r="P37" s="10" t="s">
        <v>126</v>
      </c>
      <c r="Q37" s="10" t="s">
        <v>125</v>
      </c>
    </row>
    <row r="38" spans="1:17" s="3" customFormat="1" ht="45" customHeight="1" x14ac:dyDescent="0.2">
      <c r="A38" s="4" t="s">
        <v>31</v>
      </c>
      <c r="B38" s="18" t="s">
        <v>43</v>
      </c>
      <c r="C38" s="4" t="s">
        <v>4</v>
      </c>
      <c r="D38" s="4" t="s">
        <v>4</v>
      </c>
      <c r="E38" s="4" t="s">
        <v>2</v>
      </c>
      <c r="F38" s="4" t="s">
        <v>91</v>
      </c>
      <c r="G38" s="4" t="s">
        <v>92</v>
      </c>
      <c r="H38" s="11" t="s">
        <v>112</v>
      </c>
      <c r="I38" s="5">
        <v>33000000</v>
      </c>
      <c r="J38" s="5">
        <v>33000000</v>
      </c>
      <c r="K38" s="10" t="s">
        <v>121</v>
      </c>
      <c r="L38" s="10" t="s">
        <v>122</v>
      </c>
      <c r="M38" s="10" t="s">
        <v>123</v>
      </c>
      <c r="N38" s="10" t="s">
        <v>124</v>
      </c>
      <c r="O38" s="15" t="s">
        <v>271</v>
      </c>
      <c r="P38" s="10" t="s">
        <v>126</v>
      </c>
      <c r="Q38" s="10" t="s">
        <v>125</v>
      </c>
    </row>
    <row r="39" spans="1:17" s="3" customFormat="1" ht="85.5" customHeight="1" x14ac:dyDescent="0.2">
      <c r="A39" s="4" t="s">
        <v>31</v>
      </c>
      <c r="B39" s="18" t="s">
        <v>42</v>
      </c>
      <c r="C39" s="4" t="s">
        <v>134</v>
      </c>
      <c r="D39" s="4" t="s">
        <v>134</v>
      </c>
      <c r="E39" s="4" t="s">
        <v>33</v>
      </c>
      <c r="F39" s="4" t="s">
        <v>91</v>
      </c>
      <c r="G39" s="4" t="s">
        <v>92</v>
      </c>
      <c r="H39" s="11" t="s">
        <v>112</v>
      </c>
      <c r="I39" s="5">
        <v>71000000</v>
      </c>
      <c r="J39" s="5">
        <v>71000000</v>
      </c>
      <c r="K39" s="10" t="s">
        <v>121</v>
      </c>
      <c r="L39" s="10" t="s">
        <v>122</v>
      </c>
      <c r="M39" s="10" t="s">
        <v>123</v>
      </c>
      <c r="N39" s="10" t="s">
        <v>124</v>
      </c>
      <c r="O39" s="15" t="s">
        <v>271</v>
      </c>
      <c r="P39" s="10" t="s">
        <v>126</v>
      </c>
      <c r="Q39" s="10" t="s">
        <v>125</v>
      </c>
    </row>
    <row r="40" spans="1:17" s="3" customFormat="1" ht="84.75" customHeight="1" x14ac:dyDescent="0.2">
      <c r="A40" s="4" t="s">
        <v>31</v>
      </c>
      <c r="B40" s="18" t="s">
        <v>44</v>
      </c>
      <c r="C40" s="4" t="s">
        <v>4</v>
      </c>
      <c r="D40" s="4" t="s">
        <v>4</v>
      </c>
      <c r="E40" s="4" t="s">
        <v>2</v>
      </c>
      <c r="F40" s="4" t="s">
        <v>91</v>
      </c>
      <c r="G40" s="4" t="s">
        <v>93</v>
      </c>
      <c r="H40" s="11" t="s">
        <v>112</v>
      </c>
      <c r="I40" s="5">
        <v>72000000</v>
      </c>
      <c r="J40" s="5">
        <v>72000000</v>
      </c>
      <c r="K40" s="10" t="s">
        <v>121</v>
      </c>
      <c r="L40" s="10" t="s">
        <v>122</v>
      </c>
      <c r="M40" s="10" t="s">
        <v>123</v>
      </c>
      <c r="N40" s="10" t="s">
        <v>124</v>
      </c>
      <c r="O40" s="15" t="s">
        <v>271</v>
      </c>
      <c r="P40" s="10" t="s">
        <v>126</v>
      </c>
      <c r="Q40" s="10" t="s">
        <v>125</v>
      </c>
    </row>
    <row r="41" spans="1:17" s="3" customFormat="1" ht="90" customHeight="1" x14ac:dyDescent="0.2">
      <c r="A41" s="4" t="s">
        <v>31</v>
      </c>
      <c r="B41" s="18" t="s">
        <v>39</v>
      </c>
      <c r="C41" s="4" t="s">
        <v>4</v>
      </c>
      <c r="D41" s="4" t="s">
        <v>4</v>
      </c>
      <c r="E41" s="4" t="s">
        <v>2</v>
      </c>
      <c r="F41" s="4" t="s">
        <v>91</v>
      </c>
      <c r="G41" s="4" t="s">
        <v>93</v>
      </c>
      <c r="H41" s="11" t="s">
        <v>112</v>
      </c>
      <c r="I41" s="5">
        <v>33000000</v>
      </c>
      <c r="J41" s="5">
        <v>33000000</v>
      </c>
      <c r="K41" s="10" t="s">
        <v>121</v>
      </c>
      <c r="L41" s="10" t="s">
        <v>122</v>
      </c>
      <c r="M41" s="10" t="s">
        <v>123</v>
      </c>
      <c r="N41" s="10" t="s">
        <v>124</v>
      </c>
      <c r="O41" s="15" t="s">
        <v>271</v>
      </c>
      <c r="P41" s="10" t="s">
        <v>126</v>
      </c>
      <c r="Q41" s="10" t="s">
        <v>125</v>
      </c>
    </row>
    <row r="42" spans="1:17" s="3" customFormat="1" ht="92.25" customHeight="1" x14ac:dyDescent="0.2">
      <c r="A42" s="4" t="s">
        <v>31</v>
      </c>
      <c r="B42" s="4" t="s">
        <v>34</v>
      </c>
      <c r="C42" s="4" t="s">
        <v>134</v>
      </c>
      <c r="D42" s="4" t="s">
        <v>161</v>
      </c>
      <c r="E42" s="4" t="s">
        <v>33</v>
      </c>
      <c r="F42" s="4" t="s">
        <v>3</v>
      </c>
      <c r="G42" s="4" t="s">
        <v>12</v>
      </c>
      <c r="H42" s="11" t="s">
        <v>112</v>
      </c>
      <c r="I42" s="30">
        <f>12246440800+24040000</f>
        <v>12270480800</v>
      </c>
      <c r="J42" s="30">
        <f>12246440800+24040000</f>
        <v>12270480800</v>
      </c>
      <c r="K42" s="10" t="s">
        <v>121</v>
      </c>
      <c r="L42" s="10" t="s">
        <v>122</v>
      </c>
      <c r="M42" s="10" t="s">
        <v>123</v>
      </c>
      <c r="N42" s="10" t="s">
        <v>124</v>
      </c>
      <c r="O42" s="15" t="s">
        <v>271</v>
      </c>
      <c r="P42" s="10" t="s">
        <v>126</v>
      </c>
      <c r="Q42" s="10" t="s">
        <v>125</v>
      </c>
    </row>
    <row r="43" spans="1:17" s="3" customFormat="1" ht="105" customHeight="1" x14ac:dyDescent="0.2">
      <c r="A43" s="4" t="s">
        <v>16</v>
      </c>
      <c r="B43" s="31" t="s">
        <v>245</v>
      </c>
      <c r="C43" s="4" t="s">
        <v>134</v>
      </c>
      <c r="D43" s="4" t="s">
        <v>161</v>
      </c>
      <c r="E43" s="4" t="s">
        <v>33</v>
      </c>
      <c r="F43" s="4" t="s">
        <v>3</v>
      </c>
      <c r="G43" s="4" t="s">
        <v>14</v>
      </c>
      <c r="H43" s="11" t="s">
        <v>112</v>
      </c>
      <c r="I43" s="5">
        <v>1000000000</v>
      </c>
      <c r="J43" s="5">
        <v>1000000000</v>
      </c>
      <c r="K43" s="10" t="s">
        <v>121</v>
      </c>
      <c r="L43" s="10" t="s">
        <v>122</v>
      </c>
      <c r="M43" s="10" t="s">
        <v>123</v>
      </c>
      <c r="N43" s="10" t="s">
        <v>124</v>
      </c>
      <c r="O43" s="15" t="s">
        <v>271</v>
      </c>
      <c r="P43" s="10" t="s">
        <v>126</v>
      </c>
      <c r="Q43" s="10" t="s">
        <v>125</v>
      </c>
    </row>
    <row r="44" spans="1:17" s="3" customFormat="1" ht="87" customHeight="1" x14ac:dyDescent="0.2">
      <c r="A44" s="4" t="s">
        <v>267</v>
      </c>
      <c r="B44" s="32" t="s">
        <v>242</v>
      </c>
      <c r="C44" s="4" t="s">
        <v>138</v>
      </c>
      <c r="D44" s="4" t="s">
        <v>134</v>
      </c>
      <c r="E44" s="4" t="s">
        <v>179</v>
      </c>
      <c r="F44" s="4" t="s">
        <v>3</v>
      </c>
      <c r="G44" s="4" t="s">
        <v>12</v>
      </c>
      <c r="H44" s="11" t="s">
        <v>112</v>
      </c>
      <c r="I44" s="5">
        <v>2898000000</v>
      </c>
      <c r="J44" s="5">
        <v>2898000000</v>
      </c>
      <c r="K44" s="10" t="s">
        <v>121</v>
      </c>
      <c r="L44" s="10" t="s">
        <v>122</v>
      </c>
      <c r="M44" s="10" t="s">
        <v>123</v>
      </c>
      <c r="N44" s="10" t="s">
        <v>124</v>
      </c>
      <c r="O44" s="15" t="s">
        <v>271</v>
      </c>
      <c r="P44" s="10" t="s">
        <v>126</v>
      </c>
      <c r="Q44" s="10" t="s">
        <v>125</v>
      </c>
    </row>
    <row r="45" spans="1:17" s="3" customFormat="1" ht="87" customHeight="1" x14ac:dyDescent="0.2">
      <c r="A45" s="4" t="s">
        <v>266</v>
      </c>
      <c r="B45" s="32" t="s">
        <v>257</v>
      </c>
      <c r="C45" s="4" t="s">
        <v>243</v>
      </c>
      <c r="D45" s="4" t="s">
        <v>134</v>
      </c>
      <c r="E45" s="4" t="s">
        <v>179</v>
      </c>
      <c r="F45" s="4" t="s">
        <v>3</v>
      </c>
      <c r="G45" s="4" t="s">
        <v>14</v>
      </c>
      <c r="H45" s="11" t="s">
        <v>112</v>
      </c>
      <c r="I45" s="5">
        <v>289800000</v>
      </c>
      <c r="J45" s="5">
        <v>289800000</v>
      </c>
      <c r="K45" s="10" t="s">
        <v>121</v>
      </c>
      <c r="L45" s="10" t="s">
        <v>122</v>
      </c>
      <c r="M45" s="10" t="s">
        <v>123</v>
      </c>
      <c r="N45" s="10" t="s">
        <v>124</v>
      </c>
      <c r="O45" s="15" t="s">
        <v>271</v>
      </c>
      <c r="P45" s="10" t="s">
        <v>126</v>
      </c>
      <c r="Q45" s="10" t="s">
        <v>125</v>
      </c>
    </row>
    <row r="46" spans="1:17" s="3" customFormat="1" ht="69.75" customHeight="1" x14ac:dyDescent="0.2">
      <c r="A46" s="4" t="s">
        <v>190</v>
      </c>
      <c r="B46" s="33" t="s">
        <v>209</v>
      </c>
      <c r="C46" s="4" t="s">
        <v>131</v>
      </c>
      <c r="D46" s="4" t="s">
        <v>133</v>
      </c>
      <c r="E46" s="4" t="s">
        <v>174</v>
      </c>
      <c r="F46" s="4" t="s">
        <v>3</v>
      </c>
      <c r="G46" s="4" t="s">
        <v>12</v>
      </c>
      <c r="H46" s="11" t="s">
        <v>112</v>
      </c>
      <c r="I46" s="5">
        <v>900000000</v>
      </c>
      <c r="J46" s="5">
        <v>900000000</v>
      </c>
      <c r="K46" s="10" t="s">
        <v>121</v>
      </c>
      <c r="L46" s="10" t="s">
        <v>122</v>
      </c>
      <c r="M46" s="10" t="s">
        <v>123</v>
      </c>
      <c r="N46" s="10" t="s">
        <v>124</v>
      </c>
      <c r="O46" s="15" t="s">
        <v>271</v>
      </c>
      <c r="P46" s="10" t="s">
        <v>126</v>
      </c>
      <c r="Q46" s="10" t="s">
        <v>125</v>
      </c>
    </row>
    <row r="47" spans="1:17" s="3" customFormat="1" ht="120" customHeight="1" x14ac:dyDescent="0.2">
      <c r="A47" s="4" t="s">
        <v>26</v>
      </c>
      <c r="B47" s="4" t="s">
        <v>210</v>
      </c>
      <c r="C47" s="4" t="s">
        <v>131</v>
      </c>
      <c r="D47" s="4" t="s">
        <v>133</v>
      </c>
      <c r="E47" s="4" t="s">
        <v>174</v>
      </c>
      <c r="F47" s="4" t="s">
        <v>3</v>
      </c>
      <c r="G47" s="4" t="s">
        <v>14</v>
      </c>
      <c r="H47" s="11" t="s">
        <v>112</v>
      </c>
      <c r="I47" s="5">
        <v>81900000</v>
      </c>
      <c r="J47" s="5">
        <v>81900000</v>
      </c>
      <c r="K47" s="10" t="s">
        <v>121</v>
      </c>
      <c r="L47" s="10" t="s">
        <v>122</v>
      </c>
      <c r="M47" s="10" t="s">
        <v>123</v>
      </c>
      <c r="N47" s="10" t="s">
        <v>124</v>
      </c>
      <c r="O47" s="15" t="s">
        <v>271</v>
      </c>
      <c r="P47" s="10" t="s">
        <v>126</v>
      </c>
      <c r="Q47" s="10" t="s">
        <v>125</v>
      </c>
    </row>
    <row r="48" spans="1:17" s="3" customFormat="1" ht="123.75" customHeight="1" x14ac:dyDescent="0.2">
      <c r="A48" s="4" t="s">
        <v>191</v>
      </c>
      <c r="B48" s="4" t="s">
        <v>167</v>
      </c>
      <c r="C48" s="4" t="s">
        <v>137</v>
      </c>
      <c r="D48" s="4" t="s">
        <v>203</v>
      </c>
      <c r="E48" s="4" t="s">
        <v>33</v>
      </c>
      <c r="F48" s="4" t="s">
        <v>3</v>
      </c>
      <c r="G48" s="4" t="s">
        <v>12</v>
      </c>
      <c r="H48" s="11" t="s">
        <v>112</v>
      </c>
      <c r="I48" s="5">
        <v>511200000</v>
      </c>
      <c r="J48" s="5">
        <v>511200000</v>
      </c>
      <c r="K48" s="10" t="s">
        <v>121</v>
      </c>
      <c r="L48" s="10" t="s">
        <v>122</v>
      </c>
      <c r="M48" s="10" t="s">
        <v>123</v>
      </c>
      <c r="N48" s="10" t="s">
        <v>124</v>
      </c>
      <c r="O48" s="15" t="s">
        <v>271</v>
      </c>
      <c r="P48" s="10" t="s">
        <v>126</v>
      </c>
      <c r="Q48" s="10" t="s">
        <v>125</v>
      </c>
    </row>
    <row r="49" spans="1:36" s="3" customFormat="1" ht="78.75" customHeight="1" x14ac:dyDescent="0.2">
      <c r="A49" s="4" t="s">
        <v>192</v>
      </c>
      <c r="B49" s="34" t="s">
        <v>202</v>
      </c>
      <c r="C49" s="4" t="s">
        <v>134</v>
      </c>
      <c r="D49" s="4" t="s">
        <v>144</v>
      </c>
      <c r="E49" s="4" t="s">
        <v>2</v>
      </c>
      <c r="F49" s="4" t="s">
        <v>3</v>
      </c>
      <c r="G49" s="4" t="s">
        <v>8</v>
      </c>
      <c r="H49" s="11" t="s">
        <v>112</v>
      </c>
      <c r="I49" s="5">
        <v>40093200</v>
      </c>
      <c r="J49" s="5">
        <v>40093200</v>
      </c>
      <c r="K49" s="10" t="s">
        <v>121</v>
      </c>
      <c r="L49" s="10" t="s">
        <v>122</v>
      </c>
      <c r="M49" s="10" t="s">
        <v>123</v>
      </c>
      <c r="N49" s="10" t="s">
        <v>124</v>
      </c>
      <c r="O49" s="15" t="s">
        <v>271</v>
      </c>
      <c r="P49" s="10" t="s">
        <v>126</v>
      </c>
      <c r="Q49" s="10" t="s">
        <v>125</v>
      </c>
    </row>
    <row r="50" spans="1:36" s="3" customFormat="1" ht="117" customHeight="1" x14ac:dyDescent="0.2">
      <c r="A50" s="4" t="s">
        <v>41</v>
      </c>
      <c r="B50" s="4" t="s">
        <v>244</v>
      </c>
      <c r="C50" s="4" t="s">
        <v>134</v>
      </c>
      <c r="D50" s="4" t="s">
        <v>135</v>
      </c>
      <c r="E50" s="4" t="s">
        <v>20</v>
      </c>
      <c r="F50" s="4" t="s">
        <v>3</v>
      </c>
      <c r="G50" s="4" t="s">
        <v>175</v>
      </c>
      <c r="H50" s="11" t="s">
        <v>112</v>
      </c>
      <c r="I50" s="5">
        <f>1000000000-27600000</f>
        <v>972400000</v>
      </c>
      <c r="J50" s="5">
        <f>1000000000-27600000</f>
        <v>972400000</v>
      </c>
      <c r="K50" s="10" t="s">
        <v>121</v>
      </c>
      <c r="L50" s="10" t="s">
        <v>122</v>
      </c>
      <c r="M50" s="10" t="s">
        <v>123</v>
      </c>
      <c r="N50" s="10" t="s">
        <v>124</v>
      </c>
      <c r="O50" s="15" t="s">
        <v>271</v>
      </c>
      <c r="P50" s="10" t="s">
        <v>126</v>
      </c>
      <c r="Q50" s="10" t="s">
        <v>125</v>
      </c>
    </row>
    <row r="51" spans="1:36" s="3" customFormat="1" ht="123.75" customHeight="1" x14ac:dyDescent="0.2">
      <c r="A51" s="4" t="s">
        <v>193</v>
      </c>
      <c r="B51" s="24" t="s">
        <v>201</v>
      </c>
      <c r="C51" s="4" t="s">
        <v>184</v>
      </c>
      <c r="D51" s="4" t="s">
        <v>185</v>
      </c>
      <c r="E51" s="4" t="s">
        <v>145</v>
      </c>
      <c r="F51" s="4" t="s">
        <v>3</v>
      </c>
      <c r="G51" s="4" t="s">
        <v>12</v>
      </c>
      <c r="H51" s="11" t="s">
        <v>112</v>
      </c>
      <c r="I51" s="5">
        <v>900000000</v>
      </c>
      <c r="J51" s="5">
        <v>900000000</v>
      </c>
      <c r="K51" s="10" t="s">
        <v>121</v>
      </c>
      <c r="L51" s="10" t="s">
        <v>122</v>
      </c>
      <c r="M51" s="10" t="s">
        <v>123</v>
      </c>
      <c r="N51" s="10" t="s">
        <v>124</v>
      </c>
      <c r="O51" s="15" t="s">
        <v>271</v>
      </c>
      <c r="P51" s="10" t="s">
        <v>126</v>
      </c>
      <c r="Q51" s="10" t="s">
        <v>125</v>
      </c>
    </row>
    <row r="52" spans="1:36" s="3" customFormat="1" ht="123.75" customHeight="1" x14ac:dyDescent="0.2">
      <c r="A52" s="4" t="s">
        <v>178</v>
      </c>
      <c r="B52" s="4" t="s">
        <v>173</v>
      </c>
      <c r="C52" s="4" t="s">
        <v>184</v>
      </c>
      <c r="D52" s="4" t="s">
        <v>185</v>
      </c>
      <c r="E52" s="4" t="s">
        <v>145</v>
      </c>
      <c r="F52" s="4" t="s">
        <v>3</v>
      </c>
      <c r="G52" s="4" t="s">
        <v>14</v>
      </c>
      <c r="H52" s="11" t="s">
        <v>112</v>
      </c>
      <c r="I52" s="5">
        <v>100000000</v>
      </c>
      <c r="J52" s="5">
        <v>100000000</v>
      </c>
      <c r="K52" s="10" t="s">
        <v>121</v>
      </c>
      <c r="L52" s="10" t="s">
        <v>122</v>
      </c>
      <c r="M52" s="10" t="s">
        <v>123</v>
      </c>
      <c r="N52" s="10" t="s">
        <v>124</v>
      </c>
      <c r="O52" s="15" t="s">
        <v>271</v>
      </c>
      <c r="P52" s="10" t="s">
        <v>126</v>
      </c>
      <c r="Q52" s="10" t="s">
        <v>125</v>
      </c>
    </row>
    <row r="53" spans="1:36" s="3" customFormat="1" ht="33.75" x14ac:dyDescent="0.2">
      <c r="A53" s="4" t="s">
        <v>46</v>
      </c>
      <c r="B53" s="35" t="s">
        <v>212</v>
      </c>
      <c r="C53" s="4" t="s">
        <v>131</v>
      </c>
      <c r="D53" s="4" t="s">
        <v>133</v>
      </c>
      <c r="E53" s="4" t="s">
        <v>6</v>
      </c>
      <c r="F53" s="4" t="s">
        <v>3</v>
      </c>
      <c r="G53" s="4" t="s">
        <v>8</v>
      </c>
      <c r="H53" s="11" t="s">
        <v>112</v>
      </c>
      <c r="I53" s="5">
        <v>150000000</v>
      </c>
      <c r="J53" s="5">
        <v>150000000</v>
      </c>
      <c r="K53" s="10" t="s">
        <v>121</v>
      </c>
      <c r="L53" s="10" t="s">
        <v>122</v>
      </c>
      <c r="M53" s="10" t="s">
        <v>123</v>
      </c>
      <c r="N53" s="10" t="s">
        <v>124</v>
      </c>
      <c r="O53" s="15" t="s">
        <v>271</v>
      </c>
      <c r="P53" s="10" t="s">
        <v>126</v>
      </c>
      <c r="Q53" s="10" t="s">
        <v>125</v>
      </c>
    </row>
    <row r="54" spans="1:36" s="3" customFormat="1" ht="96.75" customHeight="1" x14ac:dyDescent="0.2">
      <c r="A54" s="4" t="s">
        <v>46</v>
      </c>
      <c r="B54" s="36" t="s">
        <v>222</v>
      </c>
      <c r="C54" s="4" t="s">
        <v>134</v>
      </c>
      <c r="D54" s="4" t="s">
        <v>135</v>
      </c>
      <c r="E54" s="4" t="s">
        <v>20</v>
      </c>
      <c r="F54" s="4" t="s">
        <v>3</v>
      </c>
      <c r="G54" s="4" t="s">
        <v>8</v>
      </c>
      <c r="H54" s="11" t="s">
        <v>112</v>
      </c>
      <c r="I54" s="5">
        <f>20000000+30000000+100000000</f>
        <v>150000000</v>
      </c>
      <c r="J54" s="5">
        <f>20000000+30000000+100000000</f>
        <v>150000000</v>
      </c>
      <c r="K54" s="10" t="s">
        <v>121</v>
      </c>
      <c r="L54" s="10" t="s">
        <v>122</v>
      </c>
      <c r="M54" s="10" t="s">
        <v>123</v>
      </c>
      <c r="N54" s="10" t="s">
        <v>124</v>
      </c>
      <c r="O54" s="15" t="s">
        <v>271</v>
      </c>
      <c r="P54" s="10" t="s">
        <v>126</v>
      </c>
      <c r="Q54" s="10" t="s">
        <v>125</v>
      </c>
    </row>
    <row r="55" spans="1:36" s="3" customFormat="1" ht="75" customHeight="1" x14ac:dyDescent="0.2">
      <c r="A55" s="4" t="s">
        <v>27</v>
      </c>
      <c r="B55" s="18" t="s">
        <v>49</v>
      </c>
      <c r="C55" s="4" t="s">
        <v>134</v>
      </c>
      <c r="D55" s="4" t="s">
        <v>134</v>
      </c>
      <c r="E55" s="4" t="s">
        <v>33</v>
      </c>
      <c r="F55" s="4" t="s">
        <v>91</v>
      </c>
      <c r="G55" s="4" t="s">
        <v>92</v>
      </c>
      <c r="H55" s="11" t="s">
        <v>112</v>
      </c>
      <c r="I55" s="5">
        <v>55000000</v>
      </c>
      <c r="J55" s="5">
        <v>55000000</v>
      </c>
      <c r="K55" s="10" t="s">
        <v>121</v>
      </c>
      <c r="L55" s="10" t="s">
        <v>122</v>
      </c>
      <c r="M55" s="10" t="s">
        <v>123</v>
      </c>
      <c r="N55" s="10" t="s">
        <v>124</v>
      </c>
      <c r="O55" s="15" t="s">
        <v>271</v>
      </c>
      <c r="P55" s="10" t="s">
        <v>126</v>
      </c>
      <c r="Q55" s="10" t="s">
        <v>125</v>
      </c>
    </row>
    <row r="56" spans="1:36" s="3" customFormat="1" ht="74.25" customHeight="1" x14ac:dyDescent="0.2">
      <c r="A56" s="4" t="s">
        <v>47</v>
      </c>
      <c r="B56" s="4" t="s">
        <v>102</v>
      </c>
      <c r="C56" s="4" t="s">
        <v>220</v>
      </c>
      <c r="D56" s="4" t="s">
        <v>220</v>
      </c>
      <c r="E56" s="4" t="s">
        <v>33</v>
      </c>
      <c r="F56" s="4" t="s">
        <v>3</v>
      </c>
      <c r="G56" s="4" t="s">
        <v>7</v>
      </c>
      <c r="H56" s="11" t="s">
        <v>112</v>
      </c>
      <c r="I56" s="5">
        <v>240000000</v>
      </c>
      <c r="J56" s="5">
        <v>240000000</v>
      </c>
      <c r="K56" s="10" t="s">
        <v>121</v>
      </c>
      <c r="L56" s="10" t="s">
        <v>122</v>
      </c>
      <c r="M56" s="10" t="s">
        <v>123</v>
      </c>
      <c r="N56" s="10" t="s">
        <v>124</v>
      </c>
      <c r="O56" s="15" t="s">
        <v>271</v>
      </c>
      <c r="P56" s="10" t="s">
        <v>126</v>
      </c>
      <c r="Q56" s="10" t="s">
        <v>125</v>
      </c>
    </row>
    <row r="57" spans="1:36" s="3" customFormat="1" ht="74.25" customHeight="1" x14ac:dyDescent="0.2">
      <c r="A57" s="4" t="s">
        <v>48</v>
      </c>
      <c r="B57" s="4" t="s">
        <v>102</v>
      </c>
      <c r="C57" s="4" t="s">
        <v>220</v>
      </c>
      <c r="D57" s="4" t="s">
        <v>220</v>
      </c>
      <c r="E57" s="4" t="s">
        <v>33</v>
      </c>
      <c r="F57" s="4" t="s">
        <v>3</v>
      </c>
      <c r="G57" s="4" t="s">
        <v>7</v>
      </c>
      <c r="H57" s="11" t="s">
        <v>112</v>
      </c>
      <c r="I57" s="5">
        <v>706200000</v>
      </c>
      <c r="J57" s="5">
        <v>706200000</v>
      </c>
      <c r="K57" s="10" t="s">
        <v>121</v>
      </c>
      <c r="L57" s="10" t="s">
        <v>122</v>
      </c>
      <c r="M57" s="10" t="s">
        <v>123</v>
      </c>
      <c r="N57" s="10" t="s">
        <v>124</v>
      </c>
      <c r="O57" s="15" t="s">
        <v>271</v>
      </c>
      <c r="P57" s="10" t="s">
        <v>126</v>
      </c>
      <c r="Q57" s="10" t="s">
        <v>125</v>
      </c>
    </row>
    <row r="58" spans="1:36" s="3" customFormat="1" ht="93.75" customHeight="1" x14ac:dyDescent="0.2">
      <c r="A58" s="4" t="s">
        <v>27</v>
      </c>
      <c r="B58" s="18" t="s">
        <v>54</v>
      </c>
      <c r="C58" s="4" t="s">
        <v>4</v>
      </c>
      <c r="D58" s="4" t="s">
        <v>4</v>
      </c>
      <c r="E58" s="4" t="s">
        <v>265</v>
      </c>
      <c r="F58" s="4" t="s">
        <v>91</v>
      </c>
      <c r="G58" s="4" t="s">
        <v>92</v>
      </c>
      <c r="H58" s="11" t="s">
        <v>112</v>
      </c>
      <c r="I58" s="5">
        <v>66000000</v>
      </c>
      <c r="J58" s="5">
        <v>66000000</v>
      </c>
      <c r="K58" s="10" t="s">
        <v>121</v>
      </c>
      <c r="L58" s="10" t="s">
        <v>122</v>
      </c>
      <c r="M58" s="10" t="s">
        <v>123</v>
      </c>
      <c r="N58" s="10" t="s">
        <v>124</v>
      </c>
      <c r="O58" s="15" t="s">
        <v>271</v>
      </c>
      <c r="P58" s="10" t="s">
        <v>126</v>
      </c>
      <c r="Q58" s="10" t="s">
        <v>125</v>
      </c>
    </row>
    <row r="59" spans="1:36" s="3" customFormat="1" ht="104.25" customHeight="1" x14ac:dyDescent="0.2">
      <c r="A59" s="4" t="s">
        <v>69</v>
      </c>
      <c r="B59" s="18" t="s">
        <v>68</v>
      </c>
      <c r="C59" s="4" t="s">
        <v>4</v>
      </c>
      <c r="D59" s="4" t="s">
        <v>4</v>
      </c>
      <c r="E59" s="4" t="s">
        <v>265</v>
      </c>
      <c r="F59" s="4" t="s">
        <v>91</v>
      </c>
      <c r="G59" s="4" t="s">
        <v>92</v>
      </c>
      <c r="H59" s="11" t="s">
        <v>112</v>
      </c>
      <c r="I59" s="5">
        <v>22200000</v>
      </c>
      <c r="J59" s="5">
        <v>22200000</v>
      </c>
      <c r="K59" s="10" t="s">
        <v>121</v>
      </c>
      <c r="L59" s="10" t="s">
        <v>122</v>
      </c>
      <c r="M59" s="10" t="s">
        <v>123</v>
      </c>
      <c r="N59" s="10" t="s">
        <v>124</v>
      </c>
      <c r="O59" s="15" t="s">
        <v>271</v>
      </c>
      <c r="P59" s="10" t="s">
        <v>126</v>
      </c>
      <c r="Q59" s="10" t="s">
        <v>125</v>
      </c>
    </row>
    <row r="60" spans="1:36" s="3" customFormat="1" ht="92.25" customHeight="1" x14ac:dyDescent="0.2">
      <c r="A60" s="4" t="s">
        <v>27</v>
      </c>
      <c r="B60" s="18" t="s">
        <v>258</v>
      </c>
      <c r="C60" s="4" t="s">
        <v>4</v>
      </c>
      <c r="D60" s="4" t="s">
        <v>4</v>
      </c>
      <c r="E60" s="4" t="s">
        <v>265</v>
      </c>
      <c r="F60" s="4" t="s">
        <v>91</v>
      </c>
      <c r="G60" s="4" t="s">
        <v>92</v>
      </c>
      <c r="H60" s="11" t="s">
        <v>112</v>
      </c>
      <c r="I60" s="5">
        <v>92400000</v>
      </c>
      <c r="J60" s="5">
        <v>92400000</v>
      </c>
      <c r="K60" s="10" t="s">
        <v>121</v>
      </c>
      <c r="L60" s="10" t="s">
        <v>122</v>
      </c>
      <c r="M60" s="10" t="s">
        <v>123</v>
      </c>
      <c r="N60" s="10" t="s">
        <v>124</v>
      </c>
      <c r="O60" s="15" t="s">
        <v>271</v>
      </c>
      <c r="P60" s="10" t="s">
        <v>126</v>
      </c>
      <c r="Q60" s="10" t="s">
        <v>125</v>
      </c>
    </row>
    <row r="61" spans="1:36" s="3" customFormat="1" ht="139.5" customHeight="1" x14ac:dyDescent="0.2">
      <c r="A61" s="10" t="s">
        <v>69</v>
      </c>
      <c r="B61" s="10" t="s">
        <v>71</v>
      </c>
      <c r="C61" s="10" t="s">
        <v>4</v>
      </c>
      <c r="D61" s="10" t="s">
        <v>4</v>
      </c>
      <c r="E61" s="4" t="s">
        <v>265</v>
      </c>
      <c r="F61" s="4" t="s">
        <v>91</v>
      </c>
      <c r="G61" s="4" t="s">
        <v>92</v>
      </c>
      <c r="H61" s="11" t="s">
        <v>112</v>
      </c>
      <c r="I61" s="37">
        <v>29520000</v>
      </c>
      <c r="J61" s="37">
        <v>29520000</v>
      </c>
      <c r="K61" s="10" t="s">
        <v>121</v>
      </c>
      <c r="L61" s="10" t="s">
        <v>122</v>
      </c>
      <c r="M61" s="10" t="s">
        <v>123</v>
      </c>
      <c r="N61" s="10" t="s">
        <v>124</v>
      </c>
      <c r="O61" s="15" t="s">
        <v>271</v>
      </c>
      <c r="P61" s="10" t="s">
        <v>126</v>
      </c>
      <c r="Q61" s="10" t="s">
        <v>125</v>
      </c>
      <c r="R61" s="27"/>
      <c r="S61" s="27"/>
      <c r="T61" s="27"/>
      <c r="U61" s="27"/>
      <c r="V61" s="27"/>
      <c r="W61" s="27"/>
      <c r="X61" s="27"/>
      <c r="Y61" s="27"/>
      <c r="Z61" s="27"/>
      <c r="AA61" s="27"/>
      <c r="AB61" s="27"/>
      <c r="AC61" s="27"/>
      <c r="AD61" s="27"/>
      <c r="AE61" s="27"/>
      <c r="AF61" s="27"/>
      <c r="AG61" s="27"/>
      <c r="AH61" s="27"/>
      <c r="AI61" s="27"/>
      <c r="AJ61" s="27"/>
    </row>
    <row r="62" spans="1:36" s="3" customFormat="1" ht="120.75" customHeight="1" x14ac:dyDescent="0.2">
      <c r="A62" s="4" t="s">
        <v>69</v>
      </c>
      <c r="B62" s="4" t="s">
        <v>70</v>
      </c>
      <c r="C62" s="4" t="s">
        <v>4</v>
      </c>
      <c r="D62" s="4" t="s">
        <v>4</v>
      </c>
      <c r="E62" s="4" t="s">
        <v>265</v>
      </c>
      <c r="F62" s="4" t="s">
        <v>91</v>
      </c>
      <c r="G62" s="4" t="s">
        <v>92</v>
      </c>
      <c r="H62" s="11" t="s">
        <v>112</v>
      </c>
      <c r="I62" s="5">
        <v>29520000</v>
      </c>
      <c r="J62" s="5">
        <v>29520000</v>
      </c>
      <c r="K62" s="10" t="s">
        <v>121</v>
      </c>
      <c r="L62" s="10" t="s">
        <v>122</v>
      </c>
      <c r="M62" s="10" t="s">
        <v>123</v>
      </c>
      <c r="N62" s="10" t="s">
        <v>124</v>
      </c>
      <c r="O62" s="15" t="s">
        <v>271</v>
      </c>
      <c r="P62" s="10" t="s">
        <v>126</v>
      </c>
      <c r="Q62" s="10" t="s">
        <v>125</v>
      </c>
    </row>
    <row r="63" spans="1:36" s="3" customFormat="1" ht="120.75" customHeight="1" x14ac:dyDescent="0.2">
      <c r="A63" s="4" t="s">
        <v>69</v>
      </c>
      <c r="B63" s="4" t="s">
        <v>72</v>
      </c>
      <c r="C63" s="4" t="s">
        <v>4</v>
      </c>
      <c r="D63" s="4" t="s">
        <v>4</v>
      </c>
      <c r="E63" s="4" t="s">
        <v>265</v>
      </c>
      <c r="F63" s="4" t="s">
        <v>91</v>
      </c>
      <c r="G63" s="4" t="s">
        <v>92</v>
      </c>
      <c r="H63" s="11" t="s">
        <v>112</v>
      </c>
      <c r="I63" s="5">
        <v>29520000</v>
      </c>
      <c r="J63" s="5">
        <v>29520000</v>
      </c>
      <c r="K63" s="10" t="s">
        <v>121</v>
      </c>
      <c r="L63" s="10" t="s">
        <v>122</v>
      </c>
      <c r="M63" s="10" t="s">
        <v>123</v>
      </c>
      <c r="N63" s="10" t="s">
        <v>124</v>
      </c>
      <c r="O63" s="15" t="s">
        <v>271</v>
      </c>
      <c r="P63" s="10" t="s">
        <v>126</v>
      </c>
      <c r="Q63" s="10" t="s">
        <v>125</v>
      </c>
    </row>
    <row r="64" spans="1:36" s="3" customFormat="1" ht="120.75" customHeight="1" x14ac:dyDescent="0.2">
      <c r="A64" s="4" t="s">
        <v>69</v>
      </c>
      <c r="B64" s="4" t="s">
        <v>72</v>
      </c>
      <c r="C64" s="4" t="s">
        <v>234</v>
      </c>
      <c r="D64" s="4" t="s">
        <v>133</v>
      </c>
      <c r="E64" s="4" t="s">
        <v>6</v>
      </c>
      <c r="F64" s="4" t="s">
        <v>91</v>
      </c>
      <c r="G64" s="4" t="s">
        <v>92</v>
      </c>
      <c r="H64" s="11" t="s">
        <v>112</v>
      </c>
      <c r="I64" s="5">
        <v>14760000</v>
      </c>
      <c r="J64" s="5">
        <v>14760000</v>
      </c>
      <c r="K64" s="10" t="s">
        <v>121</v>
      </c>
      <c r="L64" s="10" t="s">
        <v>122</v>
      </c>
      <c r="M64" s="10" t="s">
        <v>123</v>
      </c>
      <c r="N64" s="10" t="s">
        <v>124</v>
      </c>
      <c r="O64" s="15" t="s">
        <v>271</v>
      </c>
      <c r="P64" s="10" t="s">
        <v>126</v>
      </c>
      <c r="Q64" s="10" t="s">
        <v>125</v>
      </c>
    </row>
    <row r="65" spans="1:17" s="3" customFormat="1" ht="120.75" customHeight="1" x14ac:dyDescent="0.2">
      <c r="A65" s="4" t="s">
        <v>69</v>
      </c>
      <c r="B65" s="4" t="s">
        <v>73</v>
      </c>
      <c r="C65" s="4" t="s">
        <v>4</v>
      </c>
      <c r="D65" s="4" t="s">
        <v>4</v>
      </c>
      <c r="E65" s="4" t="s">
        <v>2</v>
      </c>
      <c r="F65" s="4" t="s">
        <v>91</v>
      </c>
      <c r="G65" s="4" t="s">
        <v>92</v>
      </c>
      <c r="H65" s="11" t="s">
        <v>112</v>
      </c>
      <c r="I65" s="5">
        <v>29520000</v>
      </c>
      <c r="J65" s="5">
        <v>29520000</v>
      </c>
      <c r="K65" s="10" t="s">
        <v>121</v>
      </c>
      <c r="L65" s="10" t="s">
        <v>122</v>
      </c>
      <c r="M65" s="10" t="s">
        <v>123</v>
      </c>
      <c r="N65" s="10" t="s">
        <v>124</v>
      </c>
      <c r="O65" s="15" t="s">
        <v>271</v>
      </c>
      <c r="P65" s="10" t="s">
        <v>126</v>
      </c>
      <c r="Q65" s="10" t="s">
        <v>125</v>
      </c>
    </row>
    <row r="66" spans="1:17" s="3" customFormat="1" ht="120.75" customHeight="1" x14ac:dyDescent="0.2">
      <c r="A66" s="4" t="s">
        <v>37</v>
      </c>
      <c r="B66" s="4" t="s">
        <v>70</v>
      </c>
      <c r="C66" s="4" t="s">
        <v>4</v>
      </c>
      <c r="D66" s="4" t="s">
        <v>4</v>
      </c>
      <c r="E66" s="4" t="s">
        <v>2</v>
      </c>
      <c r="F66" s="4" t="s">
        <v>91</v>
      </c>
      <c r="G66" s="4" t="s">
        <v>92</v>
      </c>
      <c r="H66" s="11" t="s">
        <v>112</v>
      </c>
      <c r="I66" s="5">
        <v>29520000</v>
      </c>
      <c r="J66" s="5">
        <v>29520000</v>
      </c>
      <c r="K66" s="10" t="s">
        <v>121</v>
      </c>
      <c r="L66" s="10" t="s">
        <v>122</v>
      </c>
      <c r="M66" s="10" t="s">
        <v>123</v>
      </c>
      <c r="N66" s="10" t="s">
        <v>124</v>
      </c>
      <c r="O66" s="15" t="s">
        <v>271</v>
      </c>
      <c r="P66" s="10" t="s">
        <v>126</v>
      </c>
      <c r="Q66" s="10" t="s">
        <v>125</v>
      </c>
    </row>
    <row r="67" spans="1:17" s="3" customFormat="1" ht="120.75" customHeight="1" x14ac:dyDescent="0.2">
      <c r="A67" s="4" t="s">
        <v>69</v>
      </c>
      <c r="B67" s="4" t="s">
        <v>73</v>
      </c>
      <c r="C67" s="4" t="s">
        <v>4</v>
      </c>
      <c r="D67" s="4" t="s">
        <v>4</v>
      </c>
      <c r="E67" s="4" t="s">
        <v>2</v>
      </c>
      <c r="F67" s="4" t="s">
        <v>91</v>
      </c>
      <c r="G67" s="4" t="s">
        <v>92</v>
      </c>
      <c r="H67" s="11" t="s">
        <v>112</v>
      </c>
      <c r="I67" s="5">
        <v>29520000</v>
      </c>
      <c r="J67" s="5">
        <v>29520000</v>
      </c>
      <c r="K67" s="10" t="s">
        <v>121</v>
      </c>
      <c r="L67" s="10" t="s">
        <v>122</v>
      </c>
      <c r="M67" s="10" t="s">
        <v>123</v>
      </c>
      <c r="N67" s="10" t="s">
        <v>124</v>
      </c>
      <c r="O67" s="15" t="s">
        <v>271</v>
      </c>
      <c r="P67" s="10" t="s">
        <v>126</v>
      </c>
      <c r="Q67" s="10" t="s">
        <v>125</v>
      </c>
    </row>
    <row r="68" spans="1:17" s="3" customFormat="1" ht="120.75" customHeight="1" x14ac:dyDescent="0.2">
      <c r="A68" s="4" t="s">
        <v>69</v>
      </c>
      <c r="B68" s="4" t="s">
        <v>70</v>
      </c>
      <c r="C68" s="4" t="s">
        <v>4</v>
      </c>
      <c r="D68" s="4" t="s">
        <v>4</v>
      </c>
      <c r="E68" s="4" t="s">
        <v>2</v>
      </c>
      <c r="F68" s="4" t="s">
        <v>91</v>
      </c>
      <c r="G68" s="4" t="s">
        <v>92</v>
      </c>
      <c r="H68" s="11" t="s">
        <v>112</v>
      </c>
      <c r="I68" s="5">
        <v>29520000</v>
      </c>
      <c r="J68" s="5">
        <v>29520000</v>
      </c>
      <c r="K68" s="10" t="s">
        <v>121</v>
      </c>
      <c r="L68" s="10" t="s">
        <v>122</v>
      </c>
      <c r="M68" s="10" t="s">
        <v>123</v>
      </c>
      <c r="N68" s="10" t="s">
        <v>124</v>
      </c>
      <c r="O68" s="15" t="s">
        <v>271</v>
      </c>
      <c r="P68" s="10" t="s">
        <v>126</v>
      </c>
      <c r="Q68" s="10" t="s">
        <v>125</v>
      </c>
    </row>
    <row r="69" spans="1:17" s="3" customFormat="1" ht="105" customHeight="1" x14ac:dyDescent="0.2">
      <c r="A69" s="4" t="s">
        <v>27</v>
      </c>
      <c r="B69" s="4" t="s">
        <v>51</v>
      </c>
      <c r="C69" s="4" t="s">
        <v>4</v>
      </c>
      <c r="D69" s="4" t="s">
        <v>4</v>
      </c>
      <c r="E69" s="4" t="s">
        <v>2</v>
      </c>
      <c r="F69" s="4" t="s">
        <v>91</v>
      </c>
      <c r="G69" s="4" t="s">
        <v>92</v>
      </c>
      <c r="H69" s="11" t="s">
        <v>112</v>
      </c>
      <c r="I69" s="5">
        <v>62160000</v>
      </c>
      <c r="J69" s="5">
        <v>62160000</v>
      </c>
      <c r="K69" s="10" t="s">
        <v>121</v>
      </c>
      <c r="L69" s="10" t="s">
        <v>122</v>
      </c>
      <c r="M69" s="10" t="s">
        <v>123</v>
      </c>
      <c r="N69" s="10" t="s">
        <v>124</v>
      </c>
      <c r="O69" s="15" t="s">
        <v>271</v>
      </c>
      <c r="P69" s="10" t="s">
        <v>126</v>
      </c>
      <c r="Q69" s="10" t="s">
        <v>125</v>
      </c>
    </row>
    <row r="70" spans="1:17" s="3" customFormat="1" ht="117.75" customHeight="1" x14ac:dyDescent="0.2">
      <c r="A70" s="4" t="s">
        <v>27</v>
      </c>
      <c r="B70" s="17" t="s">
        <v>95</v>
      </c>
      <c r="C70" s="4" t="s">
        <v>135</v>
      </c>
      <c r="D70" s="4" t="s">
        <v>135</v>
      </c>
      <c r="E70" s="4" t="s">
        <v>33</v>
      </c>
      <c r="F70" s="4" t="s">
        <v>91</v>
      </c>
      <c r="G70" s="4" t="s">
        <v>92</v>
      </c>
      <c r="H70" s="11" t="s">
        <v>112</v>
      </c>
      <c r="I70" s="5">
        <v>99000000</v>
      </c>
      <c r="J70" s="5">
        <v>99000000</v>
      </c>
      <c r="K70" s="10" t="s">
        <v>121</v>
      </c>
      <c r="L70" s="10" t="s">
        <v>122</v>
      </c>
      <c r="M70" s="10" t="s">
        <v>123</v>
      </c>
      <c r="N70" s="10" t="s">
        <v>124</v>
      </c>
      <c r="O70" s="15" t="s">
        <v>271</v>
      </c>
      <c r="P70" s="10" t="s">
        <v>126</v>
      </c>
      <c r="Q70" s="10" t="s">
        <v>125</v>
      </c>
    </row>
    <row r="71" spans="1:17" s="3" customFormat="1" ht="78.75" customHeight="1" x14ac:dyDescent="0.2">
      <c r="A71" s="4" t="s">
        <v>69</v>
      </c>
      <c r="B71" s="10" t="s">
        <v>98</v>
      </c>
      <c r="C71" s="10" t="s">
        <v>138</v>
      </c>
      <c r="D71" s="10" t="s">
        <v>138</v>
      </c>
      <c r="E71" s="4" t="s">
        <v>2</v>
      </c>
      <c r="F71" s="4" t="s">
        <v>91</v>
      </c>
      <c r="G71" s="4" t="s">
        <v>92</v>
      </c>
      <c r="H71" s="11" t="s">
        <v>112</v>
      </c>
      <c r="I71" s="5">
        <v>33000000</v>
      </c>
      <c r="J71" s="5">
        <v>33000000</v>
      </c>
      <c r="K71" s="10" t="s">
        <v>121</v>
      </c>
      <c r="L71" s="10" t="s">
        <v>122</v>
      </c>
      <c r="M71" s="10" t="s">
        <v>123</v>
      </c>
      <c r="N71" s="10" t="s">
        <v>124</v>
      </c>
      <c r="O71" s="15" t="s">
        <v>271</v>
      </c>
      <c r="P71" s="10" t="s">
        <v>126</v>
      </c>
      <c r="Q71" s="10" t="s">
        <v>125</v>
      </c>
    </row>
    <row r="72" spans="1:17" s="3" customFormat="1" ht="63" customHeight="1" x14ac:dyDescent="0.2">
      <c r="A72" s="4" t="s">
        <v>37</v>
      </c>
      <c r="B72" s="4" t="s">
        <v>62</v>
      </c>
      <c r="C72" s="4" t="s">
        <v>134</v>
      </c>
      <c r="D72" s="4" t="s">
        <v>134</v>
      </c>
      <c r="E72" s="4" t="s">
        <v>33</v>
      </c>
      <c r="F72" s="4" t="s">
        <v>91</v>
      </c>
      <c r="G72" s="4" t="s">
        <v>92</v>
      </c>
      <c r="H72" s="11" t="s">
        <v>112</v>
      </c>
      <c r="I72" s="5">
        <v>42000000</v>
      </c>
      <c r="J72" s="5">
        <v>42000000</v>
      </c>
      <c r="K72" s="10" t="s">
        <v>121</v>
      </c>
      <c r="L72" s="10" t="s">
        <v>122</v>
      </c>
      <c r="M72" s="10" t="s">
        <v>123</v>
      </c>
      <c r="N72" s="10" t="s">
        <v>124</v>
      </c>
      <c r="O72" s="15" t="s">
        <v>271</v>
      </c>
      <c r="P72" s="10" t="s">
        <v>126</v>
      </c>
      <c r="Q72" s="10" t="s">
        <v>125</v>
      </c>
    </row>
    <row r="73" spans="1:17" s="3" customFormat="1" ht="133.5" customHeight="1" x14ac:dyDescent="0.2">
      <c r="A73" s="4" t="s">
        <v>37</v>
      </c>
      <c r="B73" s="4" t="s">
        <v>170</v>
      </c>
      <c r="C73" s="4" t="s">
        <v>138</v>
      </c>
      <c r="D73" s="4" t="s">
        <v>138</v>
      </c>
      <c r="E73" s="4" t="s">
        <v>33</v>
      </c>
      <c r="F73" s="4" t="s">
        <v>91</v>
      </c>
      <c r="G73" s="4" t="s">
        <v>92</v>
      </c>
      <c r="H73" s="11" t="s">
        <v>112</v>
      </c>
      <c r="I73" s="5">
        <v>55000000</v>
      </c>
      <c r="J73" s="5">
        <v>55000000</v>
      </c>
      <c r="K73" s="10" t="s">
        <v>121</v>
      </c>
      <c r="L73" s="10" t="s">
        <v>122</v>
      </c>
      <c r="M73" s="10" t="s">
        <v>123</v>
      </c>
      <c r="N73" s="10" t="s">
        <v>124</v>
      </c>
      <c r="O73" s="15" t="s">
        <v>271</v>
      </c>
      <c r="P73" s="10" t="s">
        <v>126</v>
      </c>
      <c r="Q73" s="10" t="s">
        <v>125</v>
      </c>
    </row>
    <row r="74" spans="1:17" s="3" customFormat="1" ht="70.5" customHeight="1" x14ac:dyDescent="0.2">
      <c r="A74" s="4" t="s">
        <v>37</v>
      </c>
      <c r="B74" s="4" t="s">
        <v>259</v>
      </c>
      <c r="C74" s="4" t="s">
        <v>4</v>
      </c>
      <c r="D74" s="4" t="s">
        <v>4</v>
      </c>
      <c r="E74" s="4" t="s">
        <v>2</v>
      </c>
      <c r="F74" s="4" t="s">
        <v>3</v>
      </c>
      <c r="G74" s="4" t="s">
        <v>92</v>
      </c>
      <c r="H74" s="11" t="s">
        <v>112</v>
      </c>
      <c r="I74" s="5">
        <v>41760000</v>
      </c>
      <c r="J74" s="5">
        <v>41760000</v>
      </c>
      <c r="K74" s="10" t="s">
        <v>121</v>
      </c>
      <c r="L74" s="10" t="s">
        <v>122</v>
      </c>
      <c r="M74" s="10" t="s">
        <v>123</v>
      </c>
      <c r="N74" s="10" t="s">
        <v>124</v>
      </c>
      <c r="O74" s="15" t="s">
        <v>271</v>
      </c>
      <c r="P74" s="10" t="s">
        <v>126</v>
      </c>
      <c r="Q74" s="10" t="s">
        <v>125</v>
      </c>
    </row>
    <row r="75" spans="1:17" s="3" customFormat="1" ht="59.25" customHeight="1" x14ac:dyDescent="0.2">
      <c r="A75" s="4" t="s">
        <v>27</v>
      </c>
      <c r="B75" s="4" t="s">
        <v>64</v>
      </c>
      <c r="C75" s="4" t="s">
        <v>4</v>
      </c>
      <c r="D75" s="4" t="s">
        <v>4</v>
      </c>
      <c r="E75" s="4" t="s">
        <v>2</v>
      </c>
      <c r="F75" s="4" t="s">
        <v>3</v>
      </c>
      <c r="G75" s="4" t="s">
        <v>92</v>
      </c>
      <c r="H75" s="11" t="s">
        <v>112</v>
      </c>
      <c r="I75" s="5">
        <v>62160000</v>
      </c>
      <c r="J75" s="5">
        <v>62160000</v>
      </c>
      <c r="K75" s="10" t="s">
        <v>121</v>
      </c>
      <c r="L75" s="10" t="s">
        <v>122</v>
      </c>
      <c r="M75" s="10" t="s">
        <v>123</v>
      </c>
      <c r="N75" s="10" t="s">
        <v>124</v>
      </c>
      <c r="O75" s="15" t="s">
        <v>271</v>
      </c>
      <c r="P75" s="10" t="s">
        <v>126</v>
      </c>
      <c r="Q75" s="10" t="s">
        <v>125</v>
      </c>
    </row>
    <row r="76" spans="1:17" s="3" customFormat="1" ht="62.25" customHeight="1" x14ac:dyDescent="0.2">
      <c r="A76" s="4" t="s">
        <v>27</v>
      </c>
      <c r="B76" s="4" t="s">
        <v>130</v>
      </c>
      <c r="C76" s="4" t="s">
        <v>4</v>
      </c>
      <c r="D76" s="4" t="s">
        <v>4</v>
      </c>
      <c r="E76" s="4" t="s">
        <v>2</v>
      </c>
      <c r="F76" s="4" t="s">
        <v>3</v>
      </c>
      <c r="G76" s="4" t="s">
        <v>92</v>
      </c>
      <c r="H76" s="11" t="s">
        <v>112</v>
      </c>
      <c r="I76" s="5">
        <v>62160000</v>
      </c>
      <c r="J76" s="5">
        <v>62160000</v>
      </c>
      <c r="K76" s="10" t="s">
        <v>121</v>
      </c>
      <c r="L76" s="10" t="s">
        <v>122</v>
      </c>
      <c r="M76" s="10" t="s">
        <v>123</v>
      </c>
      <c r="N76" s="10" t="s">
        <v>124</v>
      </c>
      <c r="O76" s="15" t="s">
        <v>271</v>
      </c>
      <c r="P76" s="10" t="s">
        <v>126</v>
      </c>
      <c r="Q76" s="10" t="s">
        <v>125</v>
      </c>
    </row>
    <row r="77" spans="1:17" s="3" customFormat="1" ht="65.25" customHeight="1" x14ac:dyDescent="0.2">
      <c r="A77" s="4" t="s">
        <v>37</v>
      </c>
      <c r="B77" s="4" t="s">
        <v>77</v>
      </c>
      <c r="C77" s="4" t="s">
        <v>4</v>
      </c>
      <c r="D77" s="4" t="s">
        <v>4</v>
      </c>
      <c r="E77" s="4" t="s">
        <v>2</v>
      </c>
      <c r="F77" s="4" t="s">
        <v>3</v>
      </c>
      <c r="G77" s="4" t="s">
        <v>92</v>
      </c>
      <c r="H77" s="11" t="s">
        <v>112</v>
      </c>
      <c r="I77" s="5">
        <v>29880000</v>
      </c>
      <c r="J77" s="5">
        <v>29880000</v>
      </c>
      <c r="K77" s="10" t="s">
        <v>121</v>
      </c>
      <c r="L77" s="10" t="s">
        <v>122</v>
      </c>
      <c r="M77" s="10" t="s">
        <v>123</v>
      </c>
      <c r="N77" s="10" t="s">
        <v>124</v>
      </c>
      <c r="O77" s="15" t="s">
        <v>271</v>
      </c>
      <c r="P77" s="10" t="s">
        <v>126</v>
      </c>
      <c r="Q77" s="10" t="s">
        <v>125</v>
      </c>
    </row>
    <row r="78" spans="1:17" s="3" customFormat="1" ht="73.5" customHeight="1" x14ac:dyDescent="0.2">
      <c r="A78" s="4" t="s">
        <v>27</v>
      </c>
      <c r="B78" s="4" t="s">
        <v>61</v>
      </c>
      <c r="C78" s="4" t="s">
        <v>4</v>
      </c>
      <c r="D78" s="4" t="s">
        <v>4</v>
      </c>
      <c r="E78" s="4" t="s">
        <v>2</v>
      </c>
      <c r="F78" s="4" t="s">
        <v>3</v>
      </c>
      <c r="G78" s="4" t="s">
        <v>92</v>
      </c>
      <c r="H78" s="11" t="s">
        <v>112</v>
      </c>
      <c r="I78" s="5">
        <v>105600000</v>
      </c>
      <c r="J78" s="5">
        <v>105600000</v>
      </c>
      <c r="K78" s="10" t="s">
        <v>121</v>
      </c>
      <c r="L78" s="10" t="s">
        <v>122</v>
      </c>
      <c r="M78" s="10" t="s">
        <v>123</v>
      </c>
      <c r="N78" s="10" t="s">
        <v>124</v>
      </c>
      <c r="O78" s="15" t="s">
        <v>271</v>
      </c>
      <c r="P78" s="10" t="s">
        <v>126</v>
      </c>
      <c r="Q78" s="10" t="s">
        <v>125</v>
      </c>
    </row>
    <row r="79" spans="1:17" s="3" customFormat="1" ht="105" customHeight="1" x14ac:dyDescent="0.2">
      <c r="A79" s="4" t="s">
        <v>27</v>
      </c>
      <c r="B79" s="4" t="s">
        <v>57</v>
      </c>
      <c r="C79" s="4" t="s">
        <v>4</v>
      </c>
      <c r="D79" s="4" t="s">
        <v>4</v>
      </c>
      <c r="E79" s="4" t="s">
        <v>2</v>
      </c>
      <c r="F79" s="4" t="s">
        <v>3</v>
      </c>
      <c r="G79" s="4" t="s">
        <v>92</v>
      </c>
      <c r="H79" s="11" t="s">
        <v>112</v>
      </c>
      <c r="I79" s="5">
        <v>62160000</v>
      </c>
      <c r="J79" s="5">
        <v>62160000</v>
      </c>
      <c r="K79" s="10" t="s">
        <v>121</v>
      </c>
      <c r="L79" s="10" t="s">
        <v>122</v>
      </c>
      <c r="M79" s="10" t="s">
        <v>123</v>
      </c>
      <c r="N79" s="10" t="s">
        <v>124</v>
      </c>
      <c r="O79" s="15" t="s">
        <v>271</v>
      </c>
      <c r="P79" s="10" t="s">
        <v>126</v>
      </c>
      <c r="Q79" s="10" t="s">
        <v>125</v>
      </c>
    </row>
    <row r="80" spans="1:17" s="3" customFormat="1" ht="71.25" customHeight="1" x14ac:dyDescent="0.2">
      <c r="A80" s="4" t="s">
        <v>37</v>
      </c>
      <c r="B80" s="4" t="s">
        <v>60</v>
      </c>
      <c r="C80" s="4" t="s">
        <v>138</v>
      </c>
      <c r="D80" s="4" t="s">
        <v>138</v>
      </c>
      <c r="E80" s="4" t="s">
        <v>2</v>
      </c>
      <c r="F80" s="4" t="s">
        <v>3</v>
      </c>
      <c r="G80" s="4" t="s">
        <v>92</v>
      </c>
      <c r="H80" s="11" t="s">
        <v>112</v>
      </c>
      <c r="I80" s="5">
        <v>36960000</v>
      </c>
      <c r="J80" s="5">
        <v>36960000</v>
      </c>
      <c r="K80" s="10" t="s">
        <v>121</v>
      </c>
      <c r="L80" s="10" t="s">
        <v>122</v>
      </c>
      <c r="M80" s="10" t="s">
        <v>123</v>
      </c>
      <c r="N80" s="10" t="s">
        <v>124</v>
      </c>
      <c r="O80" s="15" t="s">
        <v>271</v>
      </c>
      <c r="P80" s="10" t="s">
        <v>126</v>
      </c>
      <c r="Q80" s="10" t="s">
        <v>125</v>
      </c>
    </row>
    <row r="81" spans="1:36" s="3" customFormat="1" ht="66.75" customHeight="1" x14ac:dyDescent="0.2">
      <c r="A81" s="4" t="s">
        <v>37</v>
      </c>
      <c r="B81" s="4" t="s">
        <v>53</v>
      </c>
      <c r="C81" s="4" t="s">
        <v>4</v>
      </c>
      <c r="D81" s="4" t="s">
        <v>4</v>
      </c>
      <c r="E81" s="4" t="s">
        <v>2</v>
      </c>
      <c r="F81" s="4" t="s">
        <v>3</v>
      </c>
      <c r="G81" s="4" t="s">
        <v>92</v>
      </c>
      <c r="H81" s="11" t="s">
        <v>112</v>
      </c>
      <c r="I81" s="5">
        <v>36540000</v>
      </c>
      <c r="J81" s="5">
        <v>36540000</v>
      </c>
      <c r="K81" s="10" t="s">
        <v>121</v>
      </c>
      <c r="L81" s="10" t="s">
        <v>122</v>
      </c>
      <c r="M81" s="10" t="s">
        <v>123</v>
      </c>
      <c r="N81" s="10" t="s">
        <v>124</v>
      </c>
      <c r="O81" s="15" t="s">
        <v>271</v>
      </c>
      <c r="P81" s="10" t="s">
        <v>126</v>
      </c>
      <c r="Q81" s="10" t="s">
        <v>125</v>
      </c>
    </row>
    <row r="82" spans="1:36" s="3" customFormat="1" ht="99.75" customHeight="1" x14ac:dyDescent="0.2">
      <c r="A82" s="4" t="s">
        <v>27</v>
      </c>
      <c r="B82" s="4" t="s">
        <v>94</v>
      </c>
      <c r="C82" s="4" t="s">
        <v>4</v>
      </c>
      <c r="D82" s="4" t="s">
        <v>4</v>
      </c>
      <c r="E82" s="4" t="s">
        <v>2</v>
      </c>
      <c r="F82" s="4" t="s">
        <v>3</v>
      </c>
      <c r="G82" s="4" t="s">
        <v>92</v>
      </c>
      <c r="H82" s="11" t="s">
        <v>112</v>
      </c>
      <c r="I82" s="5">
        <v>66000000</v>
      </c>
      <c r="J82" s="5">
        <v>66000000</v>
      </c>
      <c r="K82" s="10" t="s">
        <v>121</v>
      </c>
      <c r="L82" s="10" t="s">
        <v>122</v>
      </c>
      <c r="M82" s="10" t="s">
        <v>123</v>
      </c>
      <c r="N82" s="10" t="s">
        <v>124</v>
      </c>
      <c r="O82" s="15" t="s">
        <v>271</v>
      </c>
      <c r="P82" s="10" t="s">
        <v>126</v>
      </c>
      <c r="Q82" s="10" t="s">
        <v>125</v>
      </c>
    </row>
    <row r="83" spans="1:36" s="3" customFormat="1" ht="109.5" customHeight="1" x14ac:dyDescent="0.2">
      <c r="A83" s="4" t="s">
        <v>37</v>
      </c>
      <c r="B83" s="4" t="s">
        <v>79</v>
      </c>
      <c r="C83" s="4" t="s">
        <v>4</v>
      </c>
      <c r="D83" s="4" t="s">
        <v>4</v>
      </c>
      <c r="E83" s="4" t="s">
        <v>2</v>
      </c>
      <c r="F83" s="4" t="s">
        <v>3</v>
      </c>
      <c r="G83" s="4" t="s">
        <v>92</v>
      </c>
      <c r="H83" s="11" t="s">
        <v>112</v>
      </c>
      <c r="I83" s="5">
        <v>29040000</v>
      </c>
      <c r="J83" s="5">
        <v>29040000</v>
      </c>
      <c r="K83" s="10" t="s">
        <v>121</v>
      </c>
      <c r="L83" s="10" t="s">
        <v>122</v>
      </c>
      <c r="M83" s="10" t="s">
        <v>123</v>
      </c>
      <c r="N83" s="10" t="s">
        <v>124</v>
      </c>
      <c r="O83" s="15" t="s">
        <v>271</v>
      </c>
      <c r="P83" s="10" t="s">
        <v>126</v>
      </c>
      <c r="Q83" s="10" t="s">
        <v>125</v>
      </c>
    </row>
    <row r="84" spans="1:36" s="27" customFormat="1" ht="96.75" customHeight="1" x14ac:dyDescent="0.2">
      <c r="A84" s="4" t="s">
        <v>27</v>
      </c>
      <c r="B84" s="4" t="s">
        <v>58</v>
      </c>
      <c r="C84" s="4" t="s">
        <v>4</v>
      </c>
      <c r="D84" s="4" t="s">
        <v>4</v>
      </c>
      <c r="E84" s="4" t="s">
        <v>2</v>
      </c>
      <c r="F84" s="4" t="s">
        <v>3</v>
      </c>
      <c r="G84" s="4" t="s">
        <v>92</v>
      </c>
      <c r="H84" s="11" t="s">
        <v>112</v>
      </c>
      <c r="I84" s="5">
        <v>75360000</v>
      </c>
      <c r="J84" s="5">
        <v>75360000</v>
      </c>
      <c r="K84" s="10" t="s">
        <v>121</v>
      </c>
      <c r="L84" s="10" t="s">
        <v>122</v>
      </c>
      <c r="M84" s="10" t="s">
        <v>123</v>
      </c>
      <c r="N84" s="10" t="s">
        <v>124</v>
      </c>
      <c r="O84" s="15" t="s">
        <v>271</v>
      </c>
      <c r="P84" s="10" t="s">
        <v>126</v>
      </c>
      <c r="Q84" s="10" t="s">
        <v>125</v>
      </c>
      <c r="R84" s="3"/>
      <c r="S84" s="3"/>
      <c r="T84" s="3"/>
      <c r="U84" s="3"/>
      <c r="V84" s="3"/>
      <c r="W84" s="3"/>
      <c r="X84" s="3"/>
      <c r="Y84" s="3"/>
      <c r="Z84" s="3"/>
      <c r="AA84" s="3"/>
      <c r="AB84" s="3"/>
      <c r="AC84" s="3"/>
      <c r="AD84" s="3"/>
      <c r="AE84" s="3"/>
      <c r="AF84" s="3"/>
      <c r="AG84" s="3"/>
      <c r="AH84" s="3"/>
      <c r="AI84" s="3"/>
      <c r="AJ84" s="3"/>
    </row>
    <row r="85" spans="1:36" s="3" customFormat="1" ht="69" customHeight="1" x14ac:dyDescent="0.2">
      <c r="A85" s="4" t="s">
        <v>27</v>
      </c>
      <c r="B85" s="4" t="s">
        <v>83</v>
      </c>
      <c r="C85" s="4" t="s">
        <v>4</v>
      </c>
      <c r="D85" s="4" t="s">
        <v>4</v>
      </c>
      <c r="E85" s="4" t="s">
        <v>2</v>
      </c>
      <c r="F85" s="4" t="s">
        <v>3</v>
      </c>
      <c r="G85" s="4" t="s">
        <v>92</v>
      </c>
      <c r="H85" s="11" t="s">
        <v>112</v>
      </c>
      <c r="I85" s="5">
        <v>62160000</v>
      </c>
      <c r="J85" s="5">
        <v>62160000</v>
      </c>
      <c r="K85" s="10" t="s">
        <v>121</v>
      </c>
      <c r="L85" s="10" t="s">
        <v>122</v>
      </c>
      <c r="M85" s="10" t="s">
        <v>123</v>
      </c>
      <c r="N85" s="10" t="s">
        <v>124</v>
      </c>
      <c r="O85" s="15" t="s">
        <v>271</v>
      </c>
      <c r="P85" s="10" t="s">
        <v>126</v>
      </c>
      <c r="Q85" s="10" t="s">
        <v>125</v>
      </c>
    </row>
    <row r="86" spans="1:36" s="3" customFormat="1" ht="84.75" customHeight="1" x14ac:dyDescent="0.2">
      <c r="A86" s="4" t="s">
        <v>37</v>
      </c>
      <c r="B86" s="4" t="s">
        <v>169</v>
      </c>
      <c r="C86" s="4" t="s">
        <v>4</v>
      </c>
      <c r="D86" s="4" t="s">
        <v>4</v>
      </c>
      <c r="E86" s="4" t="s">
        <v>2</v>
      </c>
      <c r="F86" s="4" t="s">
        <v>3</v>
      </c>
      <c r="G86" s="4" t="s">
        <v>92</v>
      </c>
      <c r="H86" s="11" t="s">
        <v>112</v>
      </c>
      <c r="I86" s="5">
        <v>29880000</v>
      </c>
      <c r="J86" s="5">
        <v>29880000</v>
      </c>
      <c r="K86" s="10" t="s">
        <v>121</v>
      </c>
      <c r="L86" s="10" t="s">
        <v>122</v>
      </c>
      <c r="M86" s="10" t="s">
        <v>123</v>
      </c>
      <c r="N86" s="10" t="s">
        <v>124</v>
      </c>
      <c r="O86" s="15" t="s">
        <v>271</v>
      </c>
      <c r="P86" s="10" t="s">
        <v>126</v>
      </c>
      <c r="Q86" s="10" t="s">
        <v>125</v>
      </c>
    </row>
    <row r="87" spans="1:36" s="3" customFormat="1" ht="105" customHeight="1" x14ac:dyDescent="0.2">
      <c r="A87" s="4" t="s">
        <v>37</v>
      </c>
      <c r="B87" s="4" t="s">
        <v>260</v>
      </c>
      <c r="C87" s="4" t="s">
        <v>4</v>
      </c>
      <c r="D87" s="4" t="s">
        <v>4</v>
      </c>
      <c r="E87" s="4" t="s">
        <v>2</v>
      </c>
      <c r="F87" s="4" t="s">
        <v>3</v>
      </c>
      <c r="G87" s="4" t="s">
        <v>92</v>
      </c>
      <c r="H87" s="11" t="s">
        <v>112</v>
      </c>
      <c r="I87" s="5">
        <v>23760000</v>
      </c>
      <c r="J87" s="5">
        <v>23760000</v>
      </c>
      <c r="K87" s="10" t="s">
        <v>121</v>
      </c>
      <c r="L87" s="10" t="s">
        <v>122</v>
      </c>
      <c r="M87" s="10" t="s">
        <v>123</v>
      </c>
      <c r="N87" s="10" t="s">
        <v>124</v>
      </c>
      <c r="O87" s="15" t="s">
        <v>271</v>
      </c>
      <c r="P87" s="10" t="s">
        <v>126</v>
      </c>
      <c r="Q87" s="10" t="s">
        <v>125</v>
      </c>
    </row>
    <row r="88" spans="1:36" s="3" customFormat="1" ht="104.25" customHeight="1" x14ac:dyDescent="0.2">
      <c r="A88" s="4" t="s">
        <v>27</v>
      </c>
      <c r="B88" s="4" t="s">
        <v>252</v>
      </c>
      <c r="C88" s="4" t="s">
        <v>4</v>
      </c>
      <c r="D88" s="4" t="s">
        <v>4</v>
      </c>
      <c r="E88" s="4" t="s">
        <v>2</v>
      </c>
      <c r="F88" s="4" t="s">
        <v>3</v>
      </c>
      <c r="G88" s="4" t="s">
        <v>92</v>
      </c>
      <c r="H88" s="11" t="s">
        <v>112</v>
      </c>
      <c r="I88" s="5">
        <v>62160000</v>
      </c>
      <c r="J88" s="5">
        <v>62160000</v>
      </c>
      <c r="K88" s="10" t="s">
        <v>121</v>
      </c>
      <c r="L88" s="10" t="s">
        <v>122</v>
      </c>
      <c r="M88" s="10" t="s">
        <v>123</v>
      </c>
      <c r="N88" s="10" t="s">
        <v>124</v>
      </c>
      <c r="O88" s="15" t="s">
        <v>271</v>
      </c>
      <c r="P88" s="10" t="s">
        <v>126</v>
      </c>
      <c r="Q88" s="10" t="s">
        <v>125</v>
      </c>
    </row>
    <row r="89" spans="1:36" s="3" customFormat="1" ht="139.5" customHeight="1" x14ac:dyDescent="0.2">
      <c r="A89" s="4" t="s">
        <v>27</v>
      </c>
      <c r="B89" s="4" t="s">
        <v>80</v>
      </c>
      <c r="C89" s="4" t="s">
        <v>4</v>
      </c>
      <c r="D89" s="4" t="s">
        <v>4</v>
      </c>
      <c r="E89" s="4" t="s">
        <v>2</v>
      </c>
      <c r="F89" s="4" t="s">
        <v>3</v>
      </c>
      <c r="G89" s="4" t="s">
        <v>92</v>
      </c>
      <c r="H89" s="11" t="s">
        <v>112</v>
      </c>
      <c r="I89" s="5">
        <v>62160000</v>
      </c>
      <c r="J89" s="5">
        <v>62160000</v>
      </c>
      <c r="K89" s="10" t="s">
        <v>121</v>
      </c>
      <c r="L89" s="10" t="s">
        <v>122</v>
      </c>
      <c r="M89" s="10" t="s">
        <v>123</v>
      </c>
      <c r="N89" s="10" t="s">
        <v>124</v>
      </c>
      <c r="O89" s="15" t="s">
        <v>271</v>
      </c>
      <c r="P89" s="10" t="s">
        <v>126</v>
      </c>
      <c r="Q89" s="10" t="s">
        <v>125</v>
      </c>
    </row>
    <row r="90" spans="1:36" s="3" customFormat="1" ht="68.25" customHeight="1" x14ac:dyDescent="0.2">
      <c r="A90" s="4" t="s">
        <v>37</v>
      </c>
      <c r="B90" s="4" t="s">
        <v>74</v>
      </c>
      <c r="C90" s="4" t="s">
        <v>4</v>
      </c>
      <c r="D90" s="4" t="s">
        <v>4</v>
      </c>
      <c r="E90" s="4" t="s">
        <v>2</v>
      </c>
      <c r="F90" s="4" t="s">
        <v>3</v>
      </c>
      <c r="G90" s="4" t="s">
        <v>92</v>
      </c>
      <c r="H90" s="11" t="s">
        <v>112</v>
      </c>
      <c r="I90" s="5">
        <v>22440000</v>
      </c>
      <c r="J90" s="5">
        <v>22440000</v>
      </c>
      <c r="K90" s="10" t="s">
        <v>121</v>
      </c>
      <c r="L90" s="10" t="s">
        <v>122</v>
      </c>
      <c r="M90" s="10" t="s">
        <v>123</v>
      </c>
      <c r="N90" s="10" t="s">
        <v>124</v>
      </c>
      <c r="O90" s="15" t="s">
        <v>271</v>
      </c>
      <c r="P90" s="10" t="s">
        <v>126</v>
      </c>
      <c r="Q90" s="10" t="s">
        <v>125</v>
      </c>
    </row>
    <row r="91" spans="1:36" s="3" customFormat="1" ht="28.5" x14ac:dyDescent="0.2">
      <c r="A91" s="4" t="s">
        <v>37</v>
      </c>
      <c r="B91" s="4" t="s">
        <v>66</v>
      </c>
      <c r="C91" s="4" t="s">
        <v>4</v>
      </c>
      <c r="D91" s="4" t="s">
        <v>4</v>
      </c>
      <c r="E91" s="4" t="s">
        <v>2</v>
      </c>
      <c r="F91" s="4" t="s">
        <v>3</v>
      </c>
      <c r="G91" s="4" t="s">
        <v>92</v>
      </c>
      <c r="H91" s="11" t="s">
        <v>112</v>
      </c>
      <c r="I91" s="5">
        <v>24240000</v>
      </c>
      <c r="J91" s="5">
        <v>24240000</v>
      </c>
      <c r="K91" s="10" t="s">
        <v>121</v>
      </c>
      <c r="L91" s="10" t="s">
        <v>122</v>
      </c>
      <c r="M91" s="10" t="s">
        <v>123</v>
      </c>
      <c r="N91" s="10" t="s">
        <v>124</v>
      </c>
      <c r="O91" s="15" t="s">
        <v>271</v>
      </c>
      <c r="P91" s="10" t="s">
        <v>126</v>
      </c>
      <c r="Q91" s="10" t="s">
        <v>125</v>
      </c>
    </row>
    <row r="92" spans="1:36" s="3" customFormat="1" ht="101.25" customHeight="1" x14ac:dyDescent="0.2">
      <c r="A92" s="4" t="s">
        <v>27</v>
      </c>
      <c r="B92" s="4" t="s">
        <v>76</v>
      </c>
      <c r="C92" s="4" t="s">
        <v>134</v>
      </c>
      <c r="D92" s="4" t="s">
        <v>134</v>
      </c>
      <c r="E92" s="4" t="s">
        <v>33</v>
      </c>
      <c r="F92" s="4" t="s">
        <v>91</v>
      </c>
      <c r="G92" s="4" t="s">
        <v>92</v>
      </c>
      <c r="H92" s="11" t="s">
        <v>112</v>
      </c>
      <c r="I92" s="5">
        <v>51800000</v>
      </c>
      <c r="J92" s="5">
        <v>51800000</v>
      </c>
      <c r="K92" s="10" t="s">
        <v>121</v>
      </c>
      <c r="L92" s="10" t="s">
        <v>122</v>
      </c>
      <c r="M92" s="10" t="s">
        <v>123</v>
      </c>
      <c r="N92" s="10" t="s">
        <v>124</v>
      </c>
      <c r="O92" s="15" t="s">
        <v>271</v>
      </c>
      <c r="P92" s="10" t="s">
        <v>126</v>
      </c>
      <c r="Q92" s="10" t="s">
        <v>125</v>
      </c>
    </row>
    <row r="93" spans="1:36" s="3" customFormat="1" ht="72.75" customHeight="1" x14ac:dyDescent="0.2">
      <c r="A93" s="4" t="s">
        <v>37</v>
      </c>
      <c r="B93" s="4" t="s">
        <v>261</v>
      </c>
      <c r="C93" s="4" t="s">
        <v>4</v>
      </c>
      <c r="D93" s="4" t="s">
        <v>4</v>
      </c>
      <c r="E93" s="4" t="s">
        <v>2</v>
      </c>
      <c r="F93" s="4" t="s">
        <v>3</v>
      </c>
      <c r="G93" s="4" t="s">
        <v>92</v>
      </c>
      <c r="H93" s="11" t="s">
        <v>112</v>
      </c>
      <c r="I93" s="5">
        <v>23760000</v>
      </c>
      <c r="J93" s="5">
        <v>23760000</v>
      </c>
      <c r="K93" s="10" t="s">
        <v>121</v>
      </c>
      <c r="L93" s="10" t="s">
        <v>122</v>
      </c>
      <c r="M93" s="10" t="s">
        <v>123</v>
      </c>
      <c r="N93" s="10" t="s">
        <v>124</v>
      </c>
      <c r="O93" s="15" t="s">
        <v>271</v>
      </c>
      <c r="P93" s="10" t="s">
        <v>126</v>
      </c>
      <c r="Q93" s="10" t="s">
        <v>125</v>
      </c>
    </row>
    <row r="94" spans="1:36" s="3" customFormat="1" ht="42.75" x14ac:dyDescent="0.2">
      <c r="A94" s="4" t="s">
        <v>37</v>
      </c>
      <c r="B94" s="4" t="s">
        <v>262</v>
      </c>
      <c r="C94" s="4" t="s">
        <v>138</v>
      </c>
      <c r="D94" s="4" t="s">
        <v>138</v>
      </c>
      <c r="E94" s="4" t="s">
        <v>2</v>
      </c>
      <c r="F94" s="4" t="s">
        <v>3</v>
      </c>
      <c r="G94" s="4" t="s">
        <v>92</v>
      </c>
      <c r="H94" s="11" t="s">
        <v>112</v>
      </c>
      <c r="I94" s="5">
        <v>22440000</v>
      </c>
      <c r="J94" s="5">
        <v>22440000</v>
      </c>
      <c r="K94" s="10" t="s">
        <v>121</v>
      </c>
      <c r="L94" s="10" t="s">
        <v>122</v>
      </c>
      <c r="M94" s="10" t="s">
        <v>123</v>
      </c>
      <c r="N94" s="10" t="s">
        <v>124</v>
      </c>
      <c r="O94" s="15" t="s">
        <v>271</v>
      </c>
      <c r="P94" s="10" t="s">
        <v>126</v>
      </c>
      <c r="Q94" s="10" t="s">
        <v>125</v>
      </c>
    </row>
    <row r="95" spans="1:36" s="3" customFormat="1" ht="28.5" x14ac:dyDescent="0.2">
      <c r="A95" s="4" t="s">
        <v>37</v>
      </c>
      <c r="B95" s="4" t="s">
        <v>52</v>
      </c>
      <c r="C95" s="4" t="s">
        <v>4</v>
      </c>
      <c r="D95" s="4" t="s">
        <v>4</v>
      </c>
      <c r="E95" s="4" t="s">
        <v>2</v>
      </c>
      <c r="F95" s="4" t="s">
        <v>3</v>
      </c>
      <c r="G95" s="4" t="s">
        <v>92</v>
      </c>
      <c r="H95" s="11" t="s">
        <v>112</v>
      </c>
      <c r="I95" s="5">
        <v>29880000</v>
      </c>
      <c r="J95" s="5">
        <v>29880000</v>
      </c>
      <c r="K95" s="10" t="s">
        <v>121</v>
      </c>
      <c r="L95" s="10" t="s">
        <v>122</v>
      </c>
      <c r="M95" s="10" t="s">
        <v>123</v>
      </c>
      <c r="N95" s="10" t="s">
        <v>124</v>
      </c>
      <c r="O95" s="15" t="s">
        <v>271</v>
      </c>
      <c r="P95" s="10" t="s">
        <v>126</v>
      </c>
      <c r="Q95" s="10" t="s">
        <v>125</v>
      </c>
    </row>
    <row r="96" spans="1:36" s="3" customFormat="1" ht="56.25" customHeight="1" x14ac:dyDescent="0.2">
      <c r="A96" s="10" t="s">
        <v>37</v>
      </c>
      <c r="B96" s="21" t="s">
        <v>96</v>
      </c>
      <c r="C96" s="10" t="s">
        <v>4</v>
      </c>
      <c r="D96" s="10" t="s">
        <v>4</v>
      </c>
      <c r="E96" s="4" t="s">
        <v>2</v>
      </c>
      <c r="F96" s="4" t="s">
        <v>3</v>
      </c>
      <c r="G96" s="4" t="s">
        <v>92</v>
      </c>
      <c r="H96" s="11" t="s">
        <v>112</v>
      </c>
      <c r="I96" s="37">
        <v>52800000</v>
      </c>
      <c r="J96" s="37">
        <v>52800000</v>
      </c>
      <c r="K96" s="10" t="s">
        <v>121</v>
      </c>
      <c r="L96" s="10" t="s">
        <v>122</v>
      </c>
      <c r="M96" s="10" t="s">
        <v>123</v>
      </c>
      <c r="N96" s="10" t="s">
        <v>124</v>
      </c>
      <c r="O96" s="15" t="s">
        <v>271</v>
      </c>
      <c r="P96" s="10" t="s">
        <v>126</v>
      </c>
      <c r="Q96" s="10" t="s">
        <v>125</v>
      </c>
      <c r="R96" s="27"/>
      <c r="S96" s="27"/>
      <c r="T96" s="27"/>
      <c r="U96" s="27"/>
      <c r="V96" s="27"/>
      <c r="W96" s="27"/>
      <c r="X96" s="27"/>
      <c r="Y96" s="27"/>
      <c r="Z96" s="27"/>
      <c r="AA96" s="27"/>
      <c r="AB96" s="27"/>
      <c r="AC96" s="27"/>
      <c r="AD96" s="27"/>
      <c r="AE96" s="27"/>
      <c r="AF96" s="27"/>
      <c r="AG96" s="27"/>
      <c r="AH96" s="27"/>
      <c r="AI96" s="27"/>
      <c r="AJ96" s="27"/>
    </row>
    <row r="97" spans="1:17" s="3" customFormat="1" ht="108" customHeight="1" x14ac:dyDescent="0.2">
      <c r="A97" s="4" t="s">
        <v>37</v>
      </c>
      <c r="B97" s="4" t="s">
        <v>75</v>
      </c>
      <c r="C97" s="4" t="s">
        <v>4</v>
      </c>
      <c r="D97" s="4" t="s">
        <v>4</v>
      </c>
      <c r="E97" s="4" t="s">
        <v>2</v>
      </c>
      <c r="F97" s="4" t="s">
        <v>3</v>
      </c>
      <c r="G97" s="4" t="s">
        <v>92</v>
      </c>
      <c r="H97" s="11" t="s">
        <v>112</v>
      </c>
      <c r="I97" s="5">
        <v>17160000</v>
      </c>
      <c r="J97" s="5">
        <v>17160000</v>
      </c>
      <c r="K97" s="10" t="s">
        <v>121</v>
      </c>
      <c r="L97" s="10" t="s">
        <v>122</v>
      </c>
      <c r="M97" s="10" t="s">
        <v>123</v>
      </c>
      <c r="N97" s="10" t="s">
        <v>124</v>
      </c>
      <c r="O97" s="15" t="s">
        <v>271</v>
      </c>
      <c r="P97" s="10" t="s">
        <v>126</v>
      </c>
      <c r="Q97" s="10" t="s">
        <v>125</v>
      </c>
    </row>
    <row r="98" spans="1:17" s="3" customFormat="1" ht="81" customHeight="1" x14ac:dyDescent="0.2">
      <c r="A98" s="4" t="s">
        <v>37</v>
      </c>
      <c r="B98" s="4" t="s">
        <v>263</v>
      </c>
      <c r="C98" s="4" t="s">
        <v>4</v>
      </c>
      <c r="D98" s="4" t="s">
        <v>4</v>
      </c>
      <c r="E98" s="4" t="s">
        <v>2</v>
      </c>
      <c r="F98" s="4" t="s">
        <v>3</v>
      </c>
      <c r="G98" s="4" t="s">
        <v>92</v>
      </c>
      <c r="H98" s="11" t="s">
        <v>112</v>
      </c>
      <c r="I98" s="5">
        <v>29040000</v>
      </c>
      <c r="J98" s="5">
        <v>29040000</v>
      </c>
      <c r="K98" s="10" t="s">
        <v>121</v>
      </c>
      <c r="L98" s="10" t="s">
        <v>122</v>
      </c>
      <c r="M98" s="10" t="s">
        <v>123</v>
      </c>
      <c r="N98" s="10" t="s">
        <v>124</v>
      </c>
      <c r="O98" s="15" t="s">
        <v>271</v>
      </c>
      <c r="P98" s="10" t="s">
        <v>126</v>
      </c>
      <c r="Q98" s="10" t="s">
        <v>125</v>
      </c>
    </row>
    <row r="99" spans="1:17" s="3" customFormat="1" ht="88.5" customHeight="1" x14ac:dyDescent="0.2">
      <c r="A99" s="4" t="s">
        <v>37</v>
      </c>
      <c r="B99" s="4" t="s">
        <v>171</v>
      </c>
      <c r="C99" s="4" t="s">
        <v>4</v>
      </c>
      <c r="D99" s="4" t="s">
        <v>4</v>
      </c>
      <c r="E99" s="4" t="s">
        <v>2</v>
      </c>
      <c r="F99" s="4" t="s">
        <v>3</v>
      </c>
      <c r="G99" s="4" t="s">
        <v>92</v>
      </c>
      <c r="H99" s="11" t="s">
        <v>112</v>
      </c>
      <c r="I99" s="5">
        <v>23760000</v>
      </c>
      <c r="J99" s="5">
        <v>23760000</v>
      </c>
      <c r="K99" s="10" t="s">
        <v>121</v>
      </c>
      <c r="L99" s="10" t="s">
        <v>122</v>
      </c>
      <c r="M99" s="10" t="s">
        <v>123</v>
      </c>
      <c r="N99" s="10" t="s">
        <v>124</v>
      </c>
      <c r="O99" s="15" t="s">
        <v>271</v>
      </c>
      <c r="P99" s="10" t="s">
        <v>126</v>
      </c>
      <c r="Q99" s="10" t="s">
        <v>125</v>
      </c>
    </row>
    <row r="100" spans="1:17" s="3" customFormat="1" ht="114.75" customHeight="1" x14ac:dyDescent="0.2">
      <c r="A100" s="4" t="s">
        <v>37</v>
      </c>
      <c r="B100" s="4" t="s">
        <v>67</v>
      </c>
      <c r="C100" s="4" t="s">
        <v>4</v>
      </c>
      <c r="D100" s="4" t="s">
        <v>4</v>
      </c>
      <c r="E100" s="4" t="s">
        <v>2</v>
      </c>
      <c r="F100" s="4" t="s">
        <v>3</v>
      </c>
      <c r="G100" s="4" t="s">
        <v>92</v>
      </c>
      <c r="H100" s="11" t="s">
        <v>112</v>
      </c>
      <c r="I100" s="5">
        <v>23760000</v>
      </c>
      <c r="J100" s="5">
        <v>23760000</v>
      </c>
      <c r="K100" s="10" t="s">
        <v>121</v>
      </c>
      <c r="L100" s="10" t="s">
        <v>122</v>
      </c>
      <c r="M100" s="10" t="s">
        <v>123</v>
      </c>
      <c r="N100" s="10" t="s">
        <v>124</v>
      </c>
      <c r="O100" s="15" t="s">
        <v>271</v>
      </c>
      <c r="P100" s="10" t="s">
        <v>126</v>
      </c>
      <c r="Q100" s="10" t="s">
        <v>125</v>
      </c>
    </row>
    <row r="101" spans="1:17" s="3" customFormat="1" ht="57" customHeight="1" x14ac:dyDescent="0.2">
      <c r="A101" s="4" t="s">
        <v>37</v>
      </c>
      <c r="B101" s="4" t="s">
        <v>65</v>
      </c>
      <c r="C101" s="4" t="s">
        <v>4</v>
      </c>
      <c r="D101" s="4" t="s">
        <v>4</v>
      </c>
      <c r="E101" s="4" t="s">
        <v>2</v>
      </c>
      <c r="F101" s="4" t="s">
        <v>3</v>
      </c>
      <c r="G101" s="4" t="s">
        <v>92</v>
      </c>
      <c r="H101" s="11" t="s">
        <v>112</v>
      </c>
      <c r="I101" s="5">
        <v>23760000</v>
      </c>
      <c r="J101" s="5">
        <v>23760000</v>
      </c>
      <c r="K101" s="10" t="s">
        <v>121</v>
      </c>
      <c r="L101" s="10" t="s">
        <v>122</v>
      </c>
      <c r="M101" s="10" t="s">
        <v>123</v>
      </c>
      <c r="N101" s="10" t="s">
        <v>124</v>
      </c>
      <c r="O101" s="15" t="s">
        <v>271</v>
      </c>
      <c r="P101" s="10" t="s">
        <v>126</v>
      </c>
      <c r="Q101" s="10" t="s">
        <v>125</v>
      </c>
    </row>
    <row r="102" spans="1:17" s="3" customFormat="1" ht="80.25" customHeight="1" x14ac:dyDescent="0.2">
      <c r="A102" s="4" t="s">
        <v>27</v>
      </c>
      <c r="B102" s="4" t="s">
        <v>141</v>
      </c>
      <c r="C102" s="4" t="s">
        <v>4</v>
      </c>
      <c r="D102" s="4" t="s">
        <v>4</v>
      </c>
      <c r="E102" s="4" t="s">
        <v>2</v>
      </c>
      <c r="F102" s="4" t="s">
        <v>3</v>
      </c>
      <c r="G102" s="4" t="s">
        <v>92</v>
      </c>
      <c r="H102" s="11" t="s">
        <v>112</v>
      </c>
      <c r="I102" s="5">
        <f>106800000-38880000</f>
        <v>67920000</v>
      </c>
      <c r="J102" s="5">
        <f>106800000-38880000</f>
        <v>67920000</v>
      </c>
      <c r="K102" s="10" t="s">
        <v>121</v>
      </c>
      <c r="L102" s="10" t="s">
        <v>122</v>
      </c>
      <c r="M102" s="10" t="s">
        <v>123</v>
      </c>
      <c r="N102" s="10" t="s">
        <v>124</v>
      </c>
      <c r="O102" s="15" t="s">
        <v>271</v>
      </c>
      <c r="P102" s="10" t="s">
        <v>126</v>
      </c>
      <c r="Q102" s="10" t="s">
        <v>125</v>
      </c>
    </row>
    <row r="103" spans="1:17" s="3" customFormat="1" ht="79.5" customHeight="1" x14ac:dyDescent="0.2">
      <c r="A103" s="4" t="s">
        <v>27</v>
      </c>
      <c r="B103" s="4" t="s">
        <v>50</v>
      </c>
      <c r="C103" s="4" t="s">
        <v>4</v>
      </c>
      <c r="D103" s="4" t="s">
        <v>4</v>
      </c>
      <c r="E103" s="4" t="s">
        <v>2</v>
      </c>
      <c r="F103" s="4" t="s">
        <v>3</v>
      </c>
      <c r="G103" s="4" t="s">
        <v>92</v>
      </c>
      <c r="H103" s="11" t="s">
        <v>112</v>
      </c>
      <c r="I103" s="5">
        <v>62160000</v>
      </c>
      <c r="J103" s="5">
        <v>62160000</v>
      </c>
      <c r="K103" s="10" t="s">
        <v>121</v>
      </c>
      <c r="L103" s="10" t="s">
        <v>122</v>
      </c>
      <c r="M103" s="10" t="s">
        <v>123</v>
      </c>
      <c r="N103" s="10" t="s">
        <v>124</v>
      </c>
      <c r="O103" s="15" t="s">
        <v>271</v>
      </c>
      <c r="P103" s="10" t="s">
        <v>126</v>
      </c>
      <c r="Q103" s="10" t="s">
        <v>125</v>
      </c>
    </row>
    <row r="104" spans="1:17" s="3" customFormat="1" ht="72" customHeight="1" x14ac:dyDescent="0.2">
      <c r="A104" s="4" t="s">
        <v>27</v>
      </c>
      <c r="B104" s="4" t="s">
        <v>55</v>
      </c>
      <c r="C104" s="4" t="s">
        <v>4</v>
      </c>
      <c r="D104" s="4" t="s">
        <v>4</v>
      </c>
      <c r="E104" s="4" t="s">
        <v>2</v>
      </c>
      <c r="F104" s="4" t="s">
        <v>3</v>
      </c>
      <c r="G104" s="4" t="s">
        <v>92</v>
      </c>
      <c r="H104" s="11" t="s">
        <v>112</v>
      </c>
      <c r="I104" s="5">
        <v>65520000</v>
      </c>
      <c r="J104" s="5">
        <v>65520000</v>
      </c>
      <c r="K104" s="10" t="s">
        <v>121</v>
      </c>
      <c r="L104" s="10" t="s">
        <v>122</v>
      </c>
      <c r="M104" s="10" t="s">
        <v>123</v>
      </c>
      <c r="N104" s="10" t="s">
        <v>124</v>
      </c>
      <c r="O104" s="15" t="s">
        <v>271</v>
      </c>
      <c r="P104" s="10" t="s">
        <v>126</v>
      </c>
      <c r="Q104" s="10" t="s">
        <v>125</v>
      </c>
    </row>
    <row r="105" spans="1:17" s="3" customFormat="1" ht="49.5" customHeight="1" x14ac:dyDescent="0.2">
      <c r="A105" s="4" t="s">
        <v>37</v>
      </c>
      <c r="B105" s="4" t="s">
        <v>78</v>
      </c>
      <c r="C105" s="4" t="s">
        <v>4</v>
      </c>
      <c r="D105" s="4" t="s">
        <v>4</v>
      </c>
      <c r="E105" s="4" t="s">
        <v>2</v>
      </c>
      <c r="F105" s="4" t="s">
        <v>3</v>
      </c>
      <c r="G105" s="4" t="s">
        <v>92</v>
      </c>
      <c r="H105" s="11" t="s">
        <v>112</v>
      </c>
      <c r="I105" s="5">
        <v>34800000</v>
      </c>
      <c r="J105" s="5">
        <v>34800000</v>
      </c>
      <c r="K105" s="10" t="s">
        <v>121</v>
      </c>
      <c r="L105" s="10" t="s">
        <v>122</v>
      </c>
      <c r="M105" s="10" t="s">
        <v>123</v>
      </c>
      <c r="N105" s="10" t="s">
        <v>124</v>
      </c>
      <c r="O105" s="15" t="s">
        <v>271</v>
      </c>
      <c r="P105" s="10" t="s">
        <v>126</v>
      </c>
      <c r="Q105" s="10" t="s">
        <v>125</v>
      </c>
    </row>
    <row r="106" spans="1:17" s="3" customFormat="1" ht="63.75" customHeight="1" x14ac:dyDescent="0.2">
      <c r="A106" s="4" t="s">
        <v>27</v>
      </c>
      <c r="B106" s="4" t="s">
        <v>63</v>
      </c>
      <c r="C106" s="4" t="s">
        <v>4</v>
      </c>
      <c r="D106" s="4" t="s">
        <v>4</v>
      </c>
      <c r="E106" s="4" t="s">
        <v>2</v>
      </c>
      <c r="F106" s="4" t="s">
        <v>3</v>
      </c>
      <c r="G106" s="4" t="s">
        <v>92</v>
      </c>
      <c r="H106" s="11" t="s">
        <v>112</v>
      </c>
      <c r="I106" s="5">
        <v>62160000</v>
      </c>
      <c r="J106" s="5">
        <v>62160000</v>
      </c>
      <c r="K106" s="10" t="s">
        <v>121</v>
      </c>
      <c r="L106" s="10" t="s">
        <v>122</v>
      </c>
      <c r="M106" s="10" t="s">
        <v>123</v>
      </c>
      <c r="N106" s="10" t="s">
        <v>124</v>
      </c>
      <c r="O106" s="15" t="s">
        <v>271</v>
      </c>
      <c r="P106" s="10" t="s">
        <v>126</v>
      </c>
      <c r="Q106" s="10" t="s">
        <v>125</v>
      </c>
    </row>
    <row r="107" spans="1:17" s="3" customFormat="1" ht="28.5" x14ac:dyDescent="0.2">
      <c r="A107" s="4" t="s">
        <v>69</v>
      </c>
      <c r="B107" s="4" t="s">
        <v>82</v>
      </c>
      <c r="C107" s="4" t="s">
        <v>4</v>
      </c>
      <c r="D107" s="4" t="s">
        <v>4</v>
      </c>
      <c r="E107" s="4" t="s">
        <v>2</v>
      </c>
      <c r="F107" s="4" t="s">
        <v>91</v>
      </c>
      <c r="G107" s="4" t="s">
        <v>92</v>
      </c>
      <c r="H107" s="11" t="s">
        <v>112</v>
      </c>
      <c r="I107" s="5">
        <v>29880000</v>
      </c>
      <c r="J107" s="5">
        <v>29880000</v>
      </c>
      <c r="K107" s="10" t="s">
        <v>121</v>
      </c>
      <c r="L107" s="10" t="s">
        <v>122</v>
      </c>
      <c r="M107" s="10" t="s">
        <v>123</v>
      </c>
      <c r="N107" s="10" t="s">
        <v>124</v>
      </c>
      <c r="O107" s="15" t="s">
        <v>271</v>
      </c>
      <c r="P107" s="10" t="s">
        <v>126</v>
      </c>
      <c r="Q107" s="10" t="s">
        <v>125</v>
      </c>
    </row>
    <row r="108" spans="1:17" s="3" customFormat="1" ht="72" customHeight="1" x14ac:dyDescent="0.2">
      <c r="A108" s="4" t="s">
        <v>27</v>
      </c>
      <c r="B108" s="4" t="s">
        <v>56</v>
      </c>
      <c r="C108" s="4" t="s">
        <v>4</v>
      </c>
      <c r="D108" s="4" t="s">
        <v>4</v>
      </c>
      <c r="E108" s="4" t="s">
        <v>2</v>
      </c>
      <c r="F108" s="4" t="s">
        <v>91</v>
      </c>
      <c r="G108" s="4" t="s">
        <v>92</v>
      </c>
      <c r="H108" s="11" t="s">
        <v>112</v>
      </c>
      <c r="I108" s="5">
        <v>62160000</v>
      </c>
      <c r="J108" s="5">
        <v>62160000</v>
      </c>
      <c r="K108" s="10" t="s">
        <v>121</v>
      </c>
      <c r="L108" s="10" t="s">
        <v>122</v>
      </c>
      <c r="M108" s="10" t="s">
        <v>123</v>
      </c>
      <c r="N108" s="10" t="s">
        <v>124</v>
      </c>
      <c r="O108" s="15" t="s">
        <v>271</v>
      </c>
      <c r="P108" s="10" t="s">
        <v>126</v>
      </c>
      <c r="Q108" s="10" t="s">
        <v>125</v>
      </c>
    </row>
    <row r="109" spans="1:17" s="3" customFormat="1" ht="103.5" customHeight="1" x14ac:dyDescent="0.2">
      <c r="A109" s="4" t="s">
        <v>27</v>
      </c>
      <c r="B109" s="33" t="s">
        <v>253</v>
      </c>
      <c r="C109" s="4" t="s">
        <v>4</v>
      </c>
      <c r="D109" s="4" t="s">
        <v>4</v>
      </c>
      <c r="E109" s="4" t="s">
        <v>2</v>
      </c>
      <c r="F109" s="4" t="s">
        <v>91</v>
      </c>
      <c r="G109" s="4" t="s">
        <v>92</v>
      </c>
      <c r="H109" s="11" t="s">
        <v>112</v>
      </c>
      <c r="I109" s="5">
        <v>62160000</v>
      </c>
      <c r="J109" s="5">
        <v>62160000</v>
      </c>
      <c r="K109" s="10" t="s">
        <v>121</v>
      </c>
      <c r="L109" s="10" t="s">
        <v>122</v>
      </c>
      <c r="M109" s="10" t="s">
        <v>123</v>
      </c>
      <c r="N109" s="10" t="s">
        <v>124</v>
      </c>
      <c r="O109" s="15" t="s">
        <v>271</v>
      </c>
      <c r="P109" s="10" t="s">
        <v>126</v>
      </c>
      <c r="Q109" s="10" t="s">
        <v>125</v>
      </c>
    </row>
    <row r="110" spans="1:17" s="3" customFormat="1" ht="97.5" customHeight="1" x14ac:dyDescent="0.2">
      <c r="A110" s="4" t="s">
        <v>27</v>
      </c>
      <c r="B110" s="29" t="s">
        <v>264</v>
      </c>
      <c r="C110" s="4" t="s">
        <v>4</v>
      </c>
      <c r="D110" s="4" t="s">
        <v>4</v>
      </c>
      <c r="E110" s="4" t="s">
        <v>2</v>
      </c>
      <c r="F110" s="4" t="s">
        <v>91</v>
      </c>
      <c r="G110" s="4" t="s">
        <v>92</v>
      </c>
      <c r="H110" s="11" t="s">
        <v>112</v>
      </c>
      <c r="I110" s="5">
        <v>62160000</v>
      </c>
      <c r="J110" s="5">
        <v>62160000</v>
      </c>
      <c r="K110" s="10" t="s">
        <v>121</v>
      </c>
      <c r="L110" s="10" t="s">
        <v>122</v>
      </c>
      <c r="M110" s="10" t="s">
        <v>123</v>
      </c>
      <c r="N110" s="10" t="s">
        <v>124</v>
      </c>
      <c r="O110" s="15" t="s">
        <v>271</v>
      </c>
      <c r="P110" s="10" t="s">
        <v>126</v>
      </c>
      <c r="Q110" s="10" t="s">
        <v>125</v>
      </c>
    </row>
    <row r="111" spans="1:17" s="3" customFormat="1" ht="103.5" customHeight="1" x14ac:dyDescent="0.2">
      <c r="A111" s="4" t="s">
        <v>69</v>
      </c>
      <c r="B111" s="38" t="s">
        <v>168</v>
      </c>
      <c r="C111" s="4" t="s">
        <v>4</v>
      </c>
      <c r="D111" s="4" t="s">
        <v>4</v>
      </c>
      <c r="E111" s="4" t="s">
        <v>2</v>
      </c>
      <c r="F111" s="4" t="s">
        <v>91</v>
      </c>
      <c r="G111" s="4" t="s">
        <v>92</v>
      </c>
      <c r="H111" s="11" t="s">
        <v>112</v>
      </c>
      <c r="I111" s="5">
        <v>23760000</v>
      </c>
      <c r="J111" s="5">
        <v>23760000</v>
      </c>
      <c r="K111" s="10" t="s">
        <v>121</v>
      </c>
      <c r="L111" s="10" t="s">
        <v>122</v>
      </c>
      <c r="M111" s="10" t="s">
        <v>123</v>
      </c>
      <c r="N111" s="10" t="s">
        <v>124</v>
      </c>
      <c r="O111" s="15" t="s">
        <v>271</v>
      </c>
      <c r="P111" s="10" t="s">
        <v>126</v>
      </c>
      <c r="Q111" s="10" t="s">
        <v>125</v>
      </c>
    </row>
    <row r="112" spans="1:17" s="3" customFormat="1" ht="56.25" customHeight="1" x14ac:dyDescent="0.2">
      <c r="A112" s="4" t="s">
        <v>27</v>
      </c>
      <c r="B112" s="4" t="s">
        <v>59</v>
      </c>
      <c r="C112" s="4" t="s">
        <v>4</v>
      </c>
      <c r="D112" s="4" t="s">
        <v>4</v>
      </c>
      <c r="E112" s="4" t="s">
        <v>2</v>
      </c>
      <c r="F112" s="4" t="s">
        <v>91</v>
      </c>
      <c r="G112" s="4" t="s">
        <v>92</v>
      </c>
      <c r="H112" s="11" t="s">
        <v>112</v>
      </c>
      <c r="I112" s="5">
        <v>75600000</v>
      </c>
      <c r="J112" s="5">
        <v>75600000</v>
      </c>
      <c r="K112" s="10" t="s">
        <v>121</v>
      </c>
      <c r="L112" s="10" t="s">
        <v>122</v>
      </c>
      <c r="M112" s="10" t="s">
        <v>123</v>
      </c>
      <c r="N112" s="10" t="s">
        <v>124</v>
      </c>
      <c r="O112" s="15" t="s">
        <v>271</v>
      </c>
      <c r="P112" s="10" t="s">
        <v>126</v>
      </c>
      <c r="Q112" s="10" t="s">
        <v>125</v>
      </c>
    </row>
    <row r="113" spans="1:17" s="3" customFormat="1" ht="103.5" customHeight="1" x14ac:dyDescent="0.2">
      <c r="A113" s="4" t="s">
        <v>27</v>
      </c>
      <c r="B113" s="4" t="s">
        <v>81</v>
      </c>
      <c r="C113" s="4" t="s">
        <v>4</v>
      </c>
      <c r="D113" s="4" t="s">
        <v>4</v>
      </c>
      <c r="E113" s="4" t="s">
        <v>2</v>
      </c>
      <c r="F113" s="4" t="s">
        <v>91</v>
      </c>
      <c r="G113" s="4" t="s">
        <v>92</v>
      </c>
      <c r="H113" s="11" t="s">
        <v>112</v>
      </c>
      <c r="I113" s="5">
        <v>63480000</v>
      </c>
      <c r="J113" s="5">
        <v>63480000</v>
      </c>
      <c r="K113" s="10" t="s">
        <v>121</v>
      </c>
      <c r="L113" s="10" t="s">
        <v>122</v>
      </c>
      <c r="M113" s="10" t="s">
        <v>123</v>
      </c>
      <c r="N113" s="10" t="s">
        <v>124</v>
      </c>
      <c r="O113" s="15" t="s">
        <v>271</v>
      </c>
      <c r="P113" s="10" t="s">
        <v>126</v>
      </c>
      <c r="Q113" s="10" t="s">
        <v>125</v>
      </c>
    </row>
    <row r="114" spans="1:17" s="3" customFormat="1" ht="103.5" customHeight="1" x14ac:dyDescent="0.2">
      <c r="A114" s="4" t="s">
        <v>27</v>
      </c>
      <c r="B114" s="4" t="s">
        <v>129</v>
      </c>
      <c r="C114" s="4" t="s">
        <v>4</v>
      </c>
      <c r="D114" s="4" t="s">
        <v>4</v>
      </c>
      <c r="E114" s="4" t="s">
        <v>2</v>
      </c>
      <c r="F114" s="4" t="s">
        <v>91</v>
      </c>
      <c r="G114" s="4" t="s">
        <v>92</v>
      </c>
      <c r="H114" s="11" t="s">
        <v>112</v>
      </c>
      <c r="I114" s="5">
        <v>62160000</v>
      </c>
      <c r="J114" s="5">
        <v>62160000</v>
      </c>
      <c r="K114" s="10" t="s">
        <v>121</v>
      </c>
      <c r="L114" s="10" t="s">
        <v>122</v>
      </c>
      <c r="M114" s="10" t="s">
        <v>123</v>
      </c>
      <c r="N114" s="10" t="s">
        <v>124</v>
      </c>
      <c r="O114" s="15" t="s">
        <v>271</v>
      </c>
      <c r="P114" s="10" t="s">
        <v>126</v>
      </c>
      <c r="Q114" s="10" t="s">
        <v>125</v>
      </c>
    </row>
    <row r="115" spans="1:17" s="3" customFormat="1" ht="108.75" customHeight="1" x14ac:dyDescent="0.2">
      <c r="A115" s="4" t="s">
        <v>27</v>
      </c>
      <c r="B115" s="29" t="s">
        <v>99</v>
      </c>
      <c r="C115" s="4" t="s">
        <v>4</v>
      </c>
      <c r="D115" s="4" t="s">
        <v>4</v>
      </c>
      <c r="E115" s="4" t="s">
        <v>2</v>
      </c>
      <c r="F115" s="4" t="s">
        <v>91</v>
      </c>
      <c r="G115" s="4" t="s">
        <v>92</v>
      </c>
      <c r="H115" s="11" t="s">
        <v>112</v>
      </c>
      <c r="I115" s="5">
        <v>62160000</v>
      </c>
      <c r="J115" s="5">
        <v>62160000</v>
      </c>
      <c r="K115" s="10" t="s">
        <v>121</v>
      </c>
      <c r="L115" s="10" t="s">
        <v>122</v>
      </c>
      <c r="M115" s="10" t="s">
        <v>123</v>
      </c>
      <c r="N115" s="10" t="s">
        <v>124</v>
      </c>
      <c r="O115" s="15" t="s">
        <v>271</v>
      </c>
      <c r="P115" s="10" t="s">
        <v>126</v>
      </c>
      <c r="Q115" s="10" t="s">
        <v>125</v>
      </c>
    </row>
    <row r="116" spans="1:17" s="3" customFormat="1" ht="102.75" customHeight="1" x14ac:dyDescent="0.25">
      <c r="A116" s="4" t="s">
        <v>27</v>
      </c>
      <c r="B116" s="39" t="s">
        <v>225</v>
      </c>
      <c r="C116" s="4" t="s">
        <v>249</v>
      </c>
      <c r="D116" s="4" t="s">
        <v>249</v>
      </c>
      <c r="E116" s="4" t="s">
        <v>2</v>
      </c>
      <c r="F116" s="4" t="s">
        <v>91</v>
      </c>
      <c r="G116" s="4" t="s">
        <v>92</v>
      </c>
      <c r="H116" s="11" t="s">
        <v>112</v>
      </c>
      <c r="I116" s="5">
        <v>69240000</v>
      </c>
      <c r="J116" s="5">
        <v>69240000</v>
      </c>
      <c r="K116" s="10" t="s">
        <v>121</v>
      </c>
      <c r="L116" s="10" t="s">
        <v>122</v>
      </c>
      <c r="M116" s="10" t="s">
        <v>123</v>
      </c>
      <c r="N116" s="10" t="s">
        <v>124</v>
      </c>
      <c r="O116" s="15" t="s">
        <v>271</v>
      </c>
      <c r="P116" s="10" t="s">
        <v>126</v>
      </c>
      <c r="Q116" s="10" t="s">
        <v>125</v>
      </c>
    </row>
    <row r="117" spans="1:17" s="3" customFormat="1" ht="102.75" customHeight="1" x14ac:dyDescent="0.25">
      <c r="A117" s="4" t="s">
        <v>69</v>
      </c>
      <c r="B117" s="39" t="s">
        <v>227</v>
      </c>
      <c r="C117" s="4" t="s">
        <v>138</v>
      </c>
      <c r="D117" s="4" t="s">
        <v>138</v>
      </c>
      <c r="E117" s="4" t="s">
        <v>2</v>
      </c>
      <c r="F117" s="4" t="s">
        <v>91</v>
      </c>
      <c r="G117" s="4" t="s">
        <v>92</v>
      </c>
      <c r="H117" s="11" t="s">
        <v>112</v>
      </c>
      <c r="I117" s="5">
        <v>27390000</v>
      </c>
      <c r="J117" s="5">
        <v>27390000</v>
      </c>
      <c r="K117" s="10" t="s">
        <v>121</v>
      </c>
      <c r="L117" s="10" t="s">
        <v>122</v>
      </c>
      <c r="M117" s="10" t="s">
        <v>123</v>
      </c>
      <c r="N117" s="10" t="s">
        <v>124</v>
      </c>
      <c r="O117" s="15" t="s">
        <v>271</v>
      </c>
      <c r="P117" s="10" t="s">
        <v>126</v>
      </c>
      <c r="Q117" s="10" t="s">
        <v>125</v>
      </c>
    </row>
    <row r="118" spans="1:17" s="3" customFormat="1" ht="102.75" customHeight="1" x14ac:dyDescent="0.2">
      <c r="A118" s="4" t="s">
        <v>192</v>
      </c>
      <c r="B118" s="40" t="s">
        <v>254</v>
      </c>
      <c r="C118" s="4" t="s">
        <v>249</v>
      </c>
      <c r="D118" s="4" t="s">
        <v>249</v>
      </c>
      <c r="E118" s="4" t="s">
        <v>2</v>
      </c>
      <c r="F118" s="4" t="s">
        <v>91</v>
      </c>
      <c r="G118" s="4" t="s">
        <v>10</v>
      </c>
      <c r="H118" s="11" t="s">
        <v>112</v>
      </c>
      <c r="I118" s="5">
        <v>23000000</v>
      </c>
      <c r="J118" s="5">
        <v>23000000</v>
      </c>
      <c r="K118" s="10" t="s">
        <v>121</v>
      </c>
      <c r="L118" s="10" t="s">
        <v>122</v>
      </c>
      <c r="M118" s="10" t="s">
        <v>123</v>
      </c>
      <c r="N118" s="10" t="s">
        <v>124</v>
      </c>
      <c r="O118" s="15" t="s">
        <v>271</v>
      </c>
      <c r="P118" s="10" t="s">
        <v>126</v>
      </c>
      <c r="Q118" s="10" t="s">
        <v>125</v>
      </c>
    </row>
    <row r="119" spans="1:17" s="3" customFormat="1" ht="115.5" customHeight="1" x14ac:dyDescent="0.2">
      <c r="A119" s="4" t="s">
        <v>27</v>
      </c>
      <c r="B119" s="4" t="s">
        <v>230</v>
      </c>
      <c r="C119" s="4" t="s">
        <v>134</v>
      </c>
      <c r="D119" s="4" t="s">
        <v>180</v>
      </c>
      <c r="E119" s="4" t="s">
        <v>33</v>
      </c>
      <c r="F119" s="4" t="s">
        <v>91</v>
      </c>
      <c r="G119" s="4" t="s">
        <v>92</v>
      </c>
      <c r="H119" s="11" t="s">
        <v>112</v>
      </c>
      <c r="I119" s="5">
        <f>366190000+120000000-23000000-3520000+38880000</f>
        <v>498550000</v>
      </c>
      <c r="J119" s="5">
        <f>366190000+120000000-23000000-3520000+38880000</f>
        <v>498550000</v>
      </c>
      <c r="K119" s="10" t="s">
        <v>121</v>
      </c>
      <c r="L119" s="10" t="s">
        <v>122</v>
      </c>
      <c r="M119" s="10" t="s">
        <v>123</v>
      </c>
      <c r="N119" s="10" t="s">
        <v>124</v>
      </c>
      <c r="O119" s="15" t="s">
        <v>271</v>
      </c>
      <c r="P119" s="10" t="s">
        <v>126</v>
      </c>
      <c r="Q119" s="10" t="s">
        <v>125</v>
      </c>
    </row>
    <row r="120" spans="1:17" s="3" customFormat="1" ht="77.25" customHeight="1" x14ac:dyDescent="0.2">
      <c r="A120" s="4" t="s">
        <v>84</v>
      </c>
      <c r="B120" s="4" t="s">
        <v>246</v>
      </c>
      <c r="C120" s="4" t="s">
        <v>183</v>
      </c>
      <c r="D120" s="4" t="s">
        <v>143</v>
      </c>
      <c r="E120" s="4" t="s">
        <v>5</v>
      </c>
      <c r="F120" s="4" t="s">
        <v>3</v>
      </c>
      <c r="G120" s="4" t="s">
        <v>8</v>
      </c>
      <c r="H120" s="11" t="s">
        <v>112</v>
      </c>
      <c r="I120" s="5">
        <v>200000000</v>
      </c>
      <c r="J120" s="5">
        <v>200000000</v>
      </c>
      <c r="K120" s="10" t="s">
        <v>121</v>
      </c>
      <c r="L120" s="10" t="s">
        <v>122</v>
      </c>
      <c r="M120" s="10" t="s">
        <v>123</v>
      </c>
      <c r="N120" s="10" t="s">
        <v>124</v>
      </c>
      <c r="O120" s="15" t="s">
        <v>271</v>
      </c>
      <c r="P120" s="10" t="s">
        <v>126</v>
      </c>
      <c r="Q120" s="10" t="s">
        <v>125</v>
      </c>
    </row>
    <row r="121" spans="1:17" s="3" customFormat="1" ht="74.25" customHeight="1" x14ac:dyDescent="0.2">
      <c r="A121" s="4" t="s">
        <v>85</v>
      </c>
      <c r="B121" s="4" t="s">
        <v>139</v>
      </c>
      <c r="C121" s="4" t="s">
        <v>138</v>
      </c>
      <c r="D121" s="4" t="s">
        <v>138</v>
      </c>
      <c r="E121" s="4" t="s">
        <v>9</v>
      </c>
      <c r="F121" s="4" t="s">
        <v>140</v>
      </c>
      <c r="G121" s="4" t="s">
        <v>10</v>
      </c>
      <c r="H121" s="11" t="s">
        <v>112</v>
      </c>
      <c r="I121" s="5">
        <v>20000000</v>
      </c>
      <c r="J121" s="5">
        <v>20000000</v>
      </c>
      <c r="K121" s="10" t="s">
        <v>121</v>
      </c>
      <c r="L121" s="10" t="s">
        <v>122</v>
      </c>
      <c r="M121" s="10" t="s">
        <v>123</v>
      </c>
      <c r="N121" s="10" t="s">
        <v>124</v>
      </c>
      <c r="O121" s="15" t="s">
        <v>271</v>
      </c>
      <c r="P121" s="10" t="s">
        <v>126</v>
      </c>
      <c r="Q121" s="10" t="s">
        <v>125</v>
      </c>
    </row>
    <row r="122" spans="1:17" s="3" customFormat="1" ht="74.25" customHeight="1" x14ac:dyDescent="0.2">
      <c r="A122" s="41" t="s">
        <v>223</v>
      </c>
      <c r="B122" s="42" t="s">
        <v>247</v>
      </c>
      <c r="C122" s="4" t="s">
        <v>185</v>
      </c>
      <c r="D122" s="4" t="s">
        <v>187</v>
      </c>
      <c r="E122" s="4" t="s">
        <v>32</v>
      </c>
      <c r="F122" s="4" t="s">
        <v>140</v>
      </c>
      <c r="G122" s="4" t="s">
        <v>12</v>
      </c>
      <c r="H122" s="11" t="s">
        <v>112</v>
      </c>
      <c r="I122" s="5">
        <v>280000000</v>
      </c>
      <c r="J122" s="5">
        <v>280000000</v>
      </c>
      <c r="K122" s="10" t="s">
        <v>121</v>
      </c>
      <c r="L122" s="10" t="s">
        <v>122</v>
      </c>
      <c r="M122" s="10" t="s">
        <v>123</v>
      </c>
      <c r="N122" s="10" t="s">
        <v>124</v>
      </c>
      <c r="O122" s="15" t="s">
        <v>271</v>
      </c>
      <c r="P122" s="10" t="s">
        <v>126</v>
      </c>
      <c r="Q122" s="10" t="s">
        <v>125</v>
      </c>
    </row>
    <row r="123" spans="1:17" s="3" customFormat="1" ht="101.25" customHeight="1" x14ac:dyDescent="0.2">
      <c r="A123" s="4" t="s">
        <v>27</v>
      </c>
      <c r="B123" s="29" t="s">
        <v>101</v>
      </c>
      <c r="C123" s="4" t="s">
        <v>143</v>
      </c>
      <c r="D123" s="4" t="s">
        <v>143</v>
      </c>
      <c r="E123" s="4" t="s">
        <v>2</v>
      </c>
      <c r="F123" s="4" t="s">
        <v>3</v>
      </c>
      <c r="G123" s="4" t="s">
        <v>92</v>
      </c>
      <c r="H123" s="11" t="s">
        <v>112</v>
      </c>
      <c r="I123" s="5">
        <v>62160000</v>
      </c>
      <c r="J123" s="5">
        <v>62160000</v>
      </c>
      <c r="K123" s="10" t="s">
        <v>121</v>
      </c>
      <c r="L123" s="10" t="s">
        <v>122</v>
      </c>
      <c r="M123" s="10" t="s">
        <v>123</v>
      </c>
      <c r="N123" s="10" t="s">
        <v>124</v>
      </c>
      <c r="O123" s="15" t="s">
        <v>271</v>
      </c>
      <c r="P123" s="10" t="s">
        <v>126</v>
      </c>
      <c r="Q123" s="10" t="s">
        <v>125</v>
      </c>
    </row>
    <row r="124" spans="1:17" s="3" customFormat="1" ht="94.5" customHeight="1" x14ac:dyDescent="0.2">
      <c r="A124" s="23" t="s">
        <v>194</v>
      </c>
      <c r="B124" s="26" t="s">
        <v>100</v>
      </c>
      <c r="C124" s="4" t="s">
        <v>134</v>
      </c>
      <c r="D124" s="4" t="s">
        <v>144</v>
      </c>
      <c r="E124" s="4" t="s">
        <v>179</v>
      </c>
      <c r="F124" s="4" t="s">
        <v>3</v>
      </c>
      <c r="G124" s="4" t="s">
        <v>12</v>
      </c>
      <c r="H124" s="11" t="s">
        <v>112</v>
      </c>
      <c r="I124" s="5">
        <f>1100000000+1440000</f>
        <v>1101440000</v>
      </c>
      <c r="J124" s="5">
        <f>1100000000+1440000</f>
        <v>1101440000</v>
      </c>
      <c r="K124" s="10" t="s">
        <v>121</v>
      </c>
      <c r="L124" s="10" t="s">
        <v>122</v>
      </c>
      <c r="M124" s="10" t="s">
        <v>123</v>
      </c>
      <c r="N124" s="10" t="s">
        <v>124</v>
      </c>
      <c r="O124" s="15" t="s">
        <v>271</v>
      </c>
      <c r="P124" s="10" t="s">
        <v>126</v>
      </c>
      <c r="Q124" s="10" t="s">
        <v>125</v>
      </c>
    </row>
    <row r="125" spans="1:17" s="3" customFormat="1" ht="94.5" customHeight="1" x14ac:dyDescent="0.2">
      <c r="A125" s="4" t="s">
        <v>26</v>
      </c>
      <c r="B125" s="26" t="s">
        <v>177</v>
      </c>
      <c r="C125" s="4" t="s">
        <v>143</v>
      </c>
      <c r="D125" s="4" t="s">
        <v>144</v>
      </c>
      <c r="E125" s="4" t="s">
        <v>6</v>
      </c>
      <c r="F125" s="4" t="s">
        <v>91</v>
      </c>
      <c r="G125" s="4" t="s">
        <v>12</v>
      </c>
      <c r="H125" s="11" t="s">
        <v>112</v>
      </c>
      <c r="I125" s="5">
        <v>350000000</v>
      </c>
      <c r="J125" s="5">
        <v>350000000</v>
      </c>
      <c r="K125" s="10" t="s">
        <v>121</v>
      </c>
      <c r="L125" s="10" t="s">
        <v>122</v>
      </c>
      <c r="M125" s="10" t="s">
        <v>123</v>
      </c>
      <c r="N125" s="10" t="s">
        <v>124</v>
      </c>
      <c r="O125" s="15" t="s">
        <v>271</v>
      </c>
      <c r="P125" s="10" t="s">
        <v>126</v>
      </c>
      <c r="Q125" s="10" t="s">
        <v>125</v>
      </c>
    </row>
    <row r="126" spans="1:17" s="3" customFormat="1" ht="85.5" customHeight="1" x14ac:dyDescent="0.2">
      <c r="A126" s="23" t="s">
        <v>194</v>
      </c>
      <c r="B126" s="43" t="s">
        <v>103</v>
      </c>
      <c r="C126" s="4" t="s">
        <v>144</v>
      </c>
      <c r="D126" s="4" t="s">
        <v>131</v>
      </c>
      <c r="E126" s="4" t="s">
        <v>6</v>
      </c>
      <c r="F126" s="4" t="s">
        <v>91</v>
      </c>
      <c r="G126" s="4" t="s">
        <v>12</v>
      </c>
      <c r="H126" s="11" t="s">
        <v>112</v>
      </c>
      <c r="I126" s="5">
        <v>250000000</v>
      </c>
      <c r="J126" s="5">
        <v>250000000</v>
      </c>
      <c r="K126" s="10" t="s">
        <v>121</v>
      </c>
      <c r="L126" s="10" t="s">
        <v>122</v>
      </c>
      <c r="M126" s="10" t="s">
        <v>123</v>
      </c>
      <c r="N126" s="10" t="s">
        <v>124</v>
      </c>
      <c r="O126" s="15" t="s">
        <v>271</v>
      </c>
      <c r="P126" s="10" t="s">
        <v>126</v>
      </c>
      <c r="Q126" s="10" t="s">
        <v>125</v>
      </c>
    </row>
    <row r="127" spans="1:17" s="3" customFormat="1" ht="28.5" x14ac:dyDescent="0.2">
      <c r="A127" s="2"/>
      <c r="B127" s="4" t="s">
        <v>146</v>
      </c>
      <c r="C127" s="4" t="s">
        <v>172</v>
      </c>
      <c r="D127" s="4"/>
      <c r="E127" s="4"/>
      <c r="F127" s="4"/>
      <c r="G127" s="4" t="s">
        <v>172</v>
      </c>
      <c r="H127" s="11" t="s">
        <v>112</v>
      </c>
      <c r="I127" s="5">
        <v>627894000</v>
      </c>
      <c r="J127" s="5">
        <v>627894000</v>
      </c>
      <c r="K127" s="10" t="s">
        <v>121</v>
      </c>
      <c r="L127" s="10" t="s">
        <v>122</v>
      </c>
      <c r="M127" s="10" t="s">
        <v>123</v>
      </c>
      <c r="N127" s="10" t="s">
        <v>124</v>
      </c>
      <c r="O127" s="15" t="s">
        <v>271</v>
      </c>
      <c r="P127" s="10" t="s">
        <v>126</v>
      </c>
      <c r="Q127" s="10" t="s">
        <v>125</v>
      </c>
    </row>
    <row r="128" spans="1:17" s="3" customFormat="1" ht="106.5" customHeight="1" x14ac:dyDescent="0.2">
      <c r="A128" s="2" t="s">
        <v>196</v>
      </c>
      <c r="B128" s="44" t="s">
        <v>250</v>
      </c>
      <c r="C128" s="4" t="s">
        <v>180</v>
      </c>
      <c r="D128" s="4" t="s">
        <v>180</v>
      </c>
      <c r="E128" s="4" t="s">
        <v>21</v>
      </c>
      <c r="F128" s="4" t="s">
        <v>197</v>
      </c>
      <c r="G128" s="4" t="s">
        <v>10</v>
      </c>
      <c r="H128" s="11" t="s">
        <v>112</v>
      </c>
      <c r="I128" s="5">
        <v>6952000</v>
      </c>
      <c r="J128" s="5">
        <v>6952000</v>
      </c>
      <c r="K128" s="10" t="s">
        <v>121</v>
      </c>
      <c r="L128" s="10" t="s">
        <v>122</v>
      </c>
      <c r="M128" s="10" t="s">
        <v>123</v>
      </c>
      <c r="N128" s="10" t="s">
        <v>124</v>
      </c>
      <c r="O128" s="15" t="s">
        <v>271</v>
      </c>
      <c r="P128" s="10" t="s">
        <v>126</v>
      </c>
      <c r="Q128" s="10" t="s">
        <v>125</v>
      </c>
    </row>
    <row r="129" spans="1:17" s="3" customFormat="1" ht="54" customHeight="1" x14ac:dyDescent="0.2">
      <c r="A129" s="2" t="s">
        <v>269</v>
      </c>
      <c r="B129" s="4" t="s">
        <v>156</v>
      </c>
      <c r="C129" s="4" t="s">
        <v>184</v>
      </c>
      <c r="D129" s="4" t="s">
        <v>185</v>
      </c>
      <c r="E129" s="4" t="s">
        <v>9</v>
      </c>
      <c r="F129" s="4" t="s">
        <v>181</v>
      </c>
      <c r="G129" s="4" t="s">
        <v>10</v>
      </c>
      <c r="H129" s="11" t="s">
        <v>112</v>
      </c>
      <c r="I129" s="5">
        <v>15000000</v>
      </c>
      <c r="J129" s="5">
        <v>15000000</v>
      </c>
      <c r="K129" s="10" t="s">
        <v>121</v>
      </c>
      <c r="L129" s="10" t="s">
        <v>122</v>
      </c>
      <c r="M129" s="10" t="s">
        <v>123</v>
      </c>
      <c r="N129" s="10" t="s">
        <v>124</v>
      </c>
      <c r="O129" s="15" t="s">
        <v>271</v>
      </c>
      <c r="P129" s="10" t="s">
        <v>126</v>
      </c>
      <c r="Q129" s="10" t="s">
        <v>125</v>
      </c>
    </row>
    <row r="130" spans="1:17" s="3" customFormat="1" ht="66.75" customHeight="1" x14ac:dyDescent="0.2">
      <c r="A130" s="2" t="s">
        <v>198</v>
      </c>
      <c r="B130" s="4" t="s">
        <v>157</v>
      </c>
      <c r="C130" s="4" t="s">
        <v>143</v>
      </c>
      <c r="D130" s="4" t="s">
        <v>144</v>
      </c>
      <c r="E130" s="4" t="s">
        <v>179</v>
      </c>
      <c r="F130" s="4" t="s">
        <v>182</v>
      </c>
      <c r="G130" s="4" t="s">
        <v>175</v>
      </c>
      <c r="H130" s="11" t="s">
        <v>112</v>
      </c>
      <c r="I130" s="5">
        <v>85000000</v>
      </c>
      <c r="J130" s="5">
        <v>85000000</v>
      </c>
      <c r="K130" s="10" t="s">
        <v>121</v>
      </c>
      <c r="L130" s="10" t="s">
        <v>122</v>
      </c>
      <c r="M130" s="10" t="s">
        <v>123</v>
      </c>
      <c r="N130" s="10" t="s">
        <v>124</v>
      </c>
      <c r="O130" s="15" t="s">
        <v>271</v>
      </c>
      <c r="P130" s="10" t="s">
        <v>126</v>
      </c>
      <c r="Q130" s="10" t="s">
        <v>125</v>
      </c>
    </row>
    <row r="131" spans="1:17" s="3" customFormat="1" ht="110.25" customHeight="1" x14ac:dyDescent="0.2">
      <c r="A131" s="2">
        <v>78181500</v>
      </c>
      <c r="B131" s="45" t="s">
        <v>195</v>
      </c>
      <c r="C131" s="4" t="s">
        <v>184</v>
      </c>
      <c r="D131" s="4" t="s">
        <v>185</v>
      </c>
      <c r="E131" s="4" t="s">
        <v>206</v>
      </c>
      <c r="F131" s="4" t="s">
        <v>91</v>
      </c>
      <c r="G131" s="4" t="s">
        <v>8</v>
      </c>
      <c r="H131" s="11" t="s">
        <v>112</v>
      </c>
      <c r="I131" s="5">
        <v>39000000</v>
      </c>
      <c r="J131" s="5">
        <v>39000000</v>
      </c>
      <c r="K131" s="10" t="s">
        <v>121</v>
      </c>
      <c r="L131" s="10" t="s">
        <v>122</v>
      </c>
      <c r="M131" s="10" t="s">
        <v>123</v>
      </c>
      <c r="N131" s="10" t="s">
        <v>124</v>
      </c>
      <c r="O131" s="15" t="s">
        <v>271</v>
      </c>
      <c r="P131" s="10" t="s">
        <v>126</v>
      </c>
      <c r="Q131" s="10" t="s">
        <v>125</v>
      </c>
    </row>
    <row r="132" spans="1:17" s="3" customFormat="1" ht="63.75" customHeight="1" x14ac:dyDescent="0.2">
      <c r="A132" s="2" t="s">
        <v>268</v>
      </c>
      <c r="B132" s="4" t="s">
        <v>158</v>
      </c>
      <c r="C132" s="4" t="s">
        <v>131</v>
      </c>
      <c r="D132" s="4" t="s">
        <v>184</v>
      </c>
      <c r="E132" s="4" t="s">
        <v>6</v>
      </c>
      <c r="F132" s="4" t="s">
        <v>182</v>
      </c>
      <c r="G132" s="4" t="s">
        <v>10</v>
      </c>
      <c r="H132" s="11" t="s">
        <v>112</v>
      </c>
      <c r="I132" s="5">
        <v>18500000</v>
      </c>
      <c r="J132" s="5">
        <v>18500000</v>
      </c>
      <c r="K132" s="10" t="s">
        <v>121</v>
      </c>
      <c r="L132" s="10" t="s">
        <v>122</v>
      </c>
      <c r="M132" s="10" t="s">
        <v>123</v>
      </c>
      <c r="N132" s="10" t="s">
        <v>124</v>
      </c>
      <c r="O132" s="15" t="s">
        <v>271</v>
      </c>
      <c r="P132" s="10" t="s">
        <v>126</v>
      </c>
      <c r="Q132" s="10" t="s">
        <v>125</v>
      </c>
    </row>
    <row r="133" spans="1:17" s="3" customFormat="1" ht="54" customHeight="1" x14ac:dyDescent="0.2">
      <c r="A133" s="2">
        <v>78111800</v>
      </c>
      <c r="B133" s="4" t="s">
        <v>159</v>
      </c>
      <c r="C133" s="4" t="s">
        <v>133</v>
      </c>
      <c r="D133" s="4" t="s">
        <v>185</v>
      </c>
      <c r="E133" s="4" t="s">
        <v>174</v>
      </c>
      <c r="F133" s="4" t="s">
        <v>182</v>
      </c>
      <c r="G133" s="4" t="s">
        <v>8</v>
      </c>
      <c r="H133" s="11" t="s">
        <v>112</v>
      </c>
      <c r="I133" s="5">
        <v>138093000</v>
      </c>
      <c r="J133" s="5">
        <v>138093000</v>
      </c>
      <c r="K133" s="10" t="s">
        <v>121</v>
      </c>
      <c r="L133" s="10" t="s">
        <v>122</v>
      </c>
      <c r="M133" s="10" t="s">
        <v>123</v>
      </c>
      <c r="N133" s="10" t="s">
        <v>124</v>
      </c>
      <c r="O133" s="15" t="s">
        <v>271</v>
      </c>
      <c r="P133" s="10" t="s">
        <v>126</v>
      </c>
      <c r="Q133" s="10" t="s">
        <v>125</v>
      </c>
    </row>
    <row r="134" spans="1:17" s="3" customFormat="1" ht="54" customHeight="1" x14ac:dyDescent="0.2">
      <c r="A134" s="2"/>
      <c r="B134" s="4" t="s">
        <v>147</v>
      </c>
      <c r="C134" s="4" t="s">
        <v>172</v>
      </c>
      <c r="D134" s="4" t="s">
        <v>172</v>
      </c>
      <c r="E134" s="4"/>
      <c r="F134" s="4"/>
      <c r="G134" s="4" t="s">
        <v>172</v>
      </c>
      <c r="H134" s="11" t="s">
        <v>112</v>
      </c>
      <c r="I134" s="5">
        <v>78500000</v>
      </c>
      <c r="J134" s="5">
        <v>78500000</v>
      </c>
      <c r="K134" s="10" t="s">
        <v>121</v>
      </c>
      <c r="L134" s="10" t="s">
        <v>122</v>
      </c>
      <c r="M134" s="10" t="s">
        <v>123</v>
      </c>
      <c r="N134" s="10" t="s">
        <v>124</v>
      </c>
      <c r="O134" s="15" t="s">
        <v>271</v>
      </c>
      <c r="P134" s="10" t="s">
        <v>126</v>
      </c>
      <c r="Q134" s="10" t="s">
        <v>125</v>
      </c>
    </row>
    <row r="135" spans="1:17" s="3" customFormat="1" ht="90.75" customHeight="1" x14ac:dyDescent="0.2">
      <c r="A135" s="2">
        <v>84131500</v>
      </c>
      <c r="B135" s="4" t="s">
        <v>199</v>
      </c>
      <c r="C135" s="4" t="s">
        <v>4</v>
      </c>
      <c r="D135" s="4" t="s">
        <v>138</v>
      </c>
      <c r="E135" s="4" t="s">
        <v>2</v>
      </c>
      <c r="F135" s="4" t="s">
        <v>182</v>
      </c>
      <c r="G135" s="4" t="s">
        <v>8</v>
      </c>
      <c r="H135" s="11" t="s">
        <v>112</v>
      </c>
      <c r="I135" s="5">
        <v>123003000</v>
      </c>
      <c r="J135" s="5">
        <v>123003000</v>
      </c>
      <c r="K135" s="10" t="s">
        <v>121</v>
      </c>
      <c r="L135" s="10" t="s">
        <v>122</v>
      </c>
      <c r="M135" s="10" t="s">
        <v>123</v>
      </c>
      <c r="N135" s="10" t="s">
        <v>124</v>
      </c>
      <c r="O135" s="15" t="s">
        <v>271</v>
      </c>
      <c r="P135" s="10" t="s">
        <v>126</v>
      </c>
      <c r="Q135" s="10" t="s">
        <v>125</v>
      </c>
    </row>
    <row r="136" spans="1:17" s="3" customFormat="1" ht="74.25" customHeight="1" x14ac:dyDescent="0.2">
      <c r="A136" s="2">
        <v>84131500</v>
      </c>
      <c r="B136" s="4" t="s">
        <v>199</v>
      </c>
      <c r="C136" s="4" t="s">
        <v>4</v>
      </c>
      <c r="D136" s="4" t="s">
        <v>138</v>
      </c>
      <c r="E136" s="4" t="s">
        <v>2</v>
      </c>
      <c r="F136" s="4" t="s">
        <v>182</v>
      </c>
      <c r="G136" s="4" t="s">
        <v>8</v>
      </c>
      <c r="H136" s="11" t="s">
        <v>112</v>
      </c>
      <c r="I136" s="5">
        <v>61767000</v>
      </c>
      <c r="J136" s="5">
        <v>61767000</v>
      </c>
      <c r="K136" s="10" t="s">
        <v>121</v>
      </c>
      <c r="L136" s="10" t="s">
        <v>122</v>
      </c>
      <c r="M136" s="10" t="s">
        <v>123</v>
      </c>
      <c r="N136" s="10" t="s">
        <v>124</v>
      </c>
      <c r="O136" s="15" t="s">
        <v>271</v>
      </c>
      <c r="P136" s="10" t="s">
        <v>126</v>
      </c>
      <c r="Q136" s="10" t="s">
        <v>125</v>
      </c>
    </row>
    <row r="137" spans="1:17" s="3" customFormat="1" ht="81" customHeight="1" x14ac:dyDescent="0.2">
      <c r="A137" s="2">
        <v>84131500</v>
      </c>
      <c r="B137" s="4" t="s">
        <v>199</v>
      </c>
      <c r="C137" s="4" t="s">
        <v>4</v>
      </c>
      <c r="D137" s="4" t="s">
        <v>138</v>
      </c>
      <c r="E137" s="4" t="s">
        <v>2</v>
      </c>
      <c r="F137" s="4" t="s">
        <v>182</v>
      </c>
      <c r="G137" s="4" t="s">
        <v>8</v>
      </c>
      <c r="H137" s="11" t="s">
        <v>112</v>
      </c>
      <c r="I137" s="5">
        <v>26245000</v>
      </c>
      <c r="J137" s="5">
        <v>26245000</v>
      </c>
      <c r="K137" s="10" t="s">
        <v>121</v>
      </c>
      <c r="L137" s="10" t="s">
        <v>122</v>
      </c>
      <c r="M137" s="10" t="s">
        <v>123</v>
      </c>
      <c r="N137" s="10" t="s">
        <v>124</v>
      </c>
      <c r="O137" s="15" t="s">
        <v>271</v>
      </c>
      <c r="P137" s="10" t="s">
        <v>126</v>
      </c>
      <c r="Q137" s="10" t="s">
        <v>125</v>
      </c>
    </row>
    <row r="138" spans="1:17" s="3" customFormat="1" ht="54" customHeight="1" x14ac:dyDescent="0.2">
      <c r="A138" s="2">
        <v>84131500</v>
      </c>
      <c r="B138" s="4" t="s">
        <v>199</v>
      </c>
      <c r="C138" s="4" t="s">
        <v>4</v>
      </c>
      <c r="D138" s="4" t="s">
        <v>138</v>
      </c>
      <c r="E138" s="4" t="s">
        <v>2</v>
      </c>
      <c r="F138" s="4" t="s">
        <v>182</v>
      </c>
      <c r="G138" s="4" t="s">
        <v>8</v>
      </c>
      <c r="H138" s="11" t="s">
        <v>112</v>
      </c>
      <c r="I138" s="5">
        <v>18038000</v>
      </c>
      <c r="J138" s="5">
        <v>18038000</v>
      </c>
      <c r="K138" s="10" t="s">
        <v>121</v>
      </c>
      <c r="L138" s="10" t="s">
        <v>122</v>
      </c>
      <c r="M138" s="10" t="s">
        <v>123</v>
      </c>
      <c r="N138" s="10" t="s">
        <v>124</v>
      </c>
      <c r="O138" s="15" t="s">
        <v>271</v>
      </c>
      <c r="P138" s="10" t="s">
        <v>126</v>
      </c>
      <c r="Q138" s="10" t="s">
        <v>125</v>
      </c>
    </row>
    <row r="139" spans="1:17" s="3" customFormat="1" ht="75.75" customHeight="1" x14ac:dyDescent="0.2">
      <c r="A139" s="2">
        <v>84131500</v>
      </c>
      <c r="B139" s="4" t="s">
        <v>199</v>
      </c>
      <c r="C139" s="4" t="s">
        <v>4</v>
      </c>
      <c r="D139" s="4" t="s">
        <v>138</v>
      </c>
      <c r="E139" s="4" t="s">
        <v>2</v>
      </c>
      <c r="F139" s="4" t="s">
        <v>182</v>
      </c>
      <c r="G139" s="4" t="s">
        <v>8</v>
      </c>
      <c r="H139" s="11" t="s">
        <v>112</v>
      </c>
      <c r="I139" s="5">
        <v>20079000</v>
      </c>
      <c r="J139" s="5">
        <v>20079000</v>
      </c>
      <c r="K139" s="10" t="s">
        <v>121</v>
      </c>
      <c r="L139" s="10" t="s">
        <v>122</v>
      </c>
      <c r="M139" s="10" t="s">
        <v>123</v>
      </c>
      <c r="N139" s="10" t="s">
        <v>124</v>
      </c>
      <c r="O139" s="15" t="s">
        <v>271</v>
      </c>
      <c r="P139" s="10" t="s">
        <v>126</v>
      </c>
      <c r="Q139" s="10" t="s">
        <v>125</v>
      </c>
    </row>
    <row r="140" spans="1:17" s="3" customFormat="1" ht="54" customHeight="1" x14ac:dyDescent="0.2">
      <c r="A140" s="2" t="s">
        <v>13</v>
      </c>
      <c r="B140" s="4" t="s">
        <v>160</v>
      </c>
      <c r="C140" s="4" t="s">
        <v>249</v>
      </c>
      <c r="D140" s="4" t="s">
        <v>4</v>
      </c>
      <c r="E140" s="4" t="s">
        <v>174</v>
      </c>
      <c r="F140" s="4" t="s">
        <v>182</v>
      </c>
      <c r="G140" s="4" t="s">
        <v>7</v>
      </c>
      <c r="H140" s="11" t="s">
        <v>112</v>
      </c>
      <c r="I140" s="5">
        <v>280000000</v>
      </c>
      <c r="J140" s="5">
        <v>280000000</v>
      </c>
      <c r="K140" s="10" t="s">
        <v>121</v>
      </c>
      <c r="L140" s="10" t="s">
        <v>122</v>
      </c>
      <c r="M140" s="10" t="s">
        <v>123</v>
      </c>
      <c r="N140" s="10" t="s">
        <v>124</v>
      </c>
      <c r="O140" s="15" t="s">
        <v>271</v>
      </c>
      <c r="P140" s="10" t="s">
        <v>126</v>
      </c>
      <c r="Q140" s="10" t="s">
        <v>125</v>
      </c>
    </row>
    <row r="141" spans="1:17" s="3" customFormat="1" ht="68.25" customHeight="1" x14ac:dyDescent="0.2">
      <c r="A141" s="46" t="s">
        <v>216</v>
      </c>
      <c r="B141" s="47" t="s">
        <v>215</v>
      </c>
      <c r="C141" s="4" t="s">
        <v>211</v>
      </c>
      <c r="D141" s="4" t="s">
        <v>211</v>
      </c>
      <c r="E141" s="4"/>
      <c r="F141" s="4"/>
      <c r="G141" s="4" t="s">
        <v>8</v>
      </c>
      <c r="H141" s="11" t="s">
        <v>112</v>
      </c>
      <c r="I141" s="5">
        <v>14994000</v>
      </c>
      <c r="J141" s="5">
        <v>14994000</v>
      </c>
      <c r="K141" s="10" t="s">
        <v>121</v>
      </c>
      <c r="L141" s="10" t="s">
        <v>122</v>
      </c>
      <c r="M141" s="10" t="s">
        <v>123</v>
      </c>
      <c r="N141" s="10" t="s">
        <v>124</v>
      </c>
      <c r="O141" s="15" t="s">
        <v>271</v>
      </c>
      <c r="P141" s="10" t="s">
        <v>126</v>
      </c>
      <c r="Q141" s="10" t="s">
        <v>125</v>
      </c>
    </row>
    <row r="142" spans="1:17" s="3" customFormat="1" ht="84" customHeight="1" x14ac:dyDescent="0.2">
      <c r="A142" s="2" t="s">
        <v>155</v>
      </c>
      <c r="B142" s="4" t="s">
        <v>154</v>
      </c>
      <c r="C142" s="4" t="s">
        <v>134</v>
      </c>
      <c r="D142" s="4" t="s">
        <v>142</v>
      </c>
      <c r="E142" s="4" t="s">
        <v>186</v>
      </c>
      <c r="F142" s="4" t="s">
        <v>91</v>
      </c>
      <c r="G142" s="4" t="s">
        <v>8</v>
      </c>
      <c r="H142" s="11" t="s">
        <v>112</v>
      </c>
      <c r="I142" s="5">
        <v>30000000</v>
      </c>
      <c r="J142" s="5">
        <v>30000000</v>
      </c>
      <c r="K142" s="10" t="s">
        <v>121</v>
      </c>
      <c r="L142" s="10" t="s">
        <v>122</v>
      </c>
      <c r="M142" s="10" t="s">
        <v>123</v>
      </c>
      <c r="N142" s="10" t="s">
        <v>124</v>
      </c>
      <c r="O142" s="15" t="s">
        <v>271</v>
      </c>
      <c r="P142" s="10" t="s">
        <v>126</v>
      </c>
      <c r="Q142" s="10" t="s">
        <v>125</v>
      </c>
    </row>
    <row r="143" spans="1:17" s="3" customFormat="1" ht="28.5" x14ac:dyDescent="0.2">
      <c r="A143" s="2"/>
      <c r="B143" s="4" t="s">
        <v>148</v>
      </c>
      <c r="C143" s="4" t="s">
        <v>172</v>
      </c>
      <c r="D143" s="4"/>
      <c r="E143" s="4"/>
      <c r="F143" s="4"/>
      <c r="G143" s="2" t="s">
        <v>172</v>
      </c>
      <c r="H143" s="11" t="s">
        <v>112</v>
      </c>
      <c r="I143" s="5">
        <v>10106000</v>
      </c>
      <c r="J143" s="5">
        <v>10106000</v>
      </c>
      <c r="K143" s="10" t="s">
        <v>121</v>
      </c>
      <c r="L143" s="10" t="s">
        <v>122</v>
      </c>
      <c r="M143" s="10" t="s">
        <v>123</v>
      </c>
      <c r="N143" s="10" t="s">
        <v>124</v>
      </c>
      <c r="O143" s="15" t="s">
        <v>271</v>
      </c>
      <c r="P143" s="10" t="s">
        <v>126</v>
      </c>
      <c r="Q143" s="10" t="s">
        <v>125</v>
      </c>
    </row>
    <row r="144" spans="1:17" s="3" customFormat="1" ht="51" customHeight="1" x14ac:dyDescent="0.2">
      <c r="A144" s="2"/>
      <c r="B144" s="42" t="s">
        <v>200</v>
      </c>
      <c r="C144" s="4" t="s">
        <v>184</v>
      </c>
      <c r="D144" s="4" t="s">
        <v>185</v>
      </c>
      <c r="E144" s="4" t="s">
        <v>2</v>
      </c>
      <c r="F144" s="4" t="s">
        <v>91</v>
      </c>
      <c r="G144" s="2" t="s">
        <v>172</v>
      </c>
      <c r="H144" s="11" t="s">
        <v>112</v>
      </c>
      <c r="I144" s="5">
        <v>118404000</v>
      </c>
      <c r="J144" s="5">
        <v>118404000</v>
      </c>
      <c r="K144" s="10" t="s">
        <v>121</v>
      </c>
      <c r="L144" s="10" t="s">
        <v>122</v>
      </c>
      <c r="M144" s="10" t="s">
        <v>123</v>
      </c>
      <c r="N144" s="10" t="s">
        <v>124</v>
      </c>
      <c r="O144" s="15" t="s">
        <v>271</v>
      </c>
      <c r="P144" s="10" t="s">
        <v>126</v>
      </c>
      <c r="Q144" s="10" t="s">
        <v>125</v>
      </c>
    </row>
    <row r="145" spans="1:17" s="3" customFormat="1" ht="45.75" customHeight="1" x14ac:dyDescent="0.2">
      <c r="A145" s="2" t="s">
        <v>270</v>
      </c>
      <c r="B145" s="4" t="s">
        <v>228</v>
      </c>
      <c r="C145" s="4" t="s">
        <v>134</v>
      </c>
      <c r="D145" s="4" t="s">
        <v>142</v>
      </c>
      <c r="E145" s="4" t="s">
        <v>32</v>
      </c>
      <c r="F145" s="4" t="s">
        <v>91</v>
      </c>
      <c r="G145" s="4" t="s">
        <v>8</v>
      </c>
      <c r="H145" s="11" t="s">
        <v>112</v>
      </c>
      <c r="I145" s="5">
        <v>172000000</v>
      </c>
      <c r="J145" s="5">
        <v>172000000</v>
      </c>
      <c r="K145" s="10" t="s">
        <v>121</v>
      </c>
      <c r="L145" s="10" t="s">
        <v>122</v>
      </c>
      <c r="M145" s="10" t="s">
        <v>123</v>
      </c>
      <c r="N145" s="10" t="s">
        <v>124</v>
      </c>
      <c r="O145" s="15" t="s">
        <v>271</v>
      </c>
      <c r="P145" s="10" t="s">
        <v>126</v>
      </c>
      <c r="Q145" s="10" t="s">
        <v>125</v>
      </c>
    </row>
    <row r="146" spans="1:17" s="3" customFormat="1" ht="28.5" x14ac:dyDescent="0.2">
      <c r="A146" s="2"/>
      <c r="B146" s="4" t="s">
        <v>149</v>
      </c>
      <c r="C146" s="2" t="s">
        <v>134</v>
      </c>
      <c r="D146" s="2" t="s">
        <v>134</v>
      </c>
      <c r="E146" s="2">
        <v>12</v>
      </c>
      <c r="F146" s="2" t="s">
        <v>91</v>
      </c>
      <c r="G146" s="2" t="s">
        <v>175</v>
      </c>
      <c r="H146" s="11" t="s">
        <v>112</v>
      </c>
      <c r="I146" s="5">
        <v>151151000</v>
      </c>
      <c r="J146" s="5">
        <v>151151000</v>
      </c>
      <c r="K146" s="10" t="s">
        <v>121</v>
      </c>
      <c r="L146" s="10" t="s">
        <v>122</v>
      </c>
      <c r="M146" s="10" t="s">
        <v>123</v>
      </c>
      <c r="N146" s="10" t="s">
        <v>124</v>
      </c>
      <c r="O146" s="15" t="s">
        <v>271</v>
      </c>
      <c r="P146" s="10" t="s">
        <v>126</v>
      </c>
      <c r="Q146" s="10" t="s">
        <v>125</v>
      </c>
    </row>
    <row r="147" spans="1:17" s="3" customFormat="1" ht="57.75" customHeight="1" x14ac:dyDescent="0.2">
      <c r="A147" s="2" t="s">
        <v>189</v>
      </c>
      <c r="B147" s="48" t="s">
        <v>188</v>
      </c>
      <c r="C147" s="4" t="s">
        <v>134</v>
      </c>
      <c r="D147" s="4" t="s">
        <v>142</v>
      </c>
      <c r="E147" s="2">
        <v>12</v>
      </c>
      <c r="F147" s="2" t="s">
        <v>91</v>
      </c>
      <c r="G147" s="4" t="s">
        <v>8</v>
      </c>
      <c r="H147" s="11" t="s">
        <v>112</v>
      </c>
      <c r="I147" s="5">
        <v>30000000</v>
      </c>
      <c r="J147" s="5">
        <v>30000000</v>
      </c>
      <c r="K147" s="10" t="s">
        <v>121</v>
      </c>
      <c r="L147" s="10" t="s">
        <v>122</v>
      </c>
      <c r="M147" s="10" t="s">
        <v>123</v>
      </c>
      <c r="N147" s="10" t="s">
        <v>124</v>
      </c>
      <c r="O147" s="15" t="s">
        <v>271</v>
      </c>
      <c r="P147" s="10" t="s">
        <v>126</v>
      </c>
      <c r="Q147" s="10" t="s">
        <v>125</v>
      </c>
    </row>
    <row r="148" spans="1:17" s="3" customFormat="1" ht="95.25" customHeight="1" x14ac:dyDescent="0.25">
      <c r="A148" s="2">
        <v>78181500</v>
      </c>
      <c r="B148" s="49" t="s">
        <v>195</v>
      </c>
      <c r="C148" s="4" t="s">
        <v>184</v>
      </c>
      <c r="D148" s="4" t="s">
        <v>185</v>
      </c>
      <c r="E148" s="4" t="s">
        <v>206</v>
      </c>
      <c r="F148" s="4" t="s">
        <v>91</v>
      </c>
      <c r="G148" s="4" t="s">
        <v>8</v>
      </c>
      <c r="H148" s="11" t="s">
        <v>112</v>
      </c>
      <c r="I148" s="5">
        <v>151000000</v>
      </c>
      <c r="J148" s="5">
        <v>151000000</v>
      </c>
      <c r="K148" s="10" t="s">
        <v>121</v>
      </c>
      <c r="L148" s="10" t="s">
        <v>122</v>
      </c>
      <c r="M148" s="10" t="s">
        <v>123</v>
      </c>
      <c r="N148" s="10" t="s">
        <v>124</v>
      </c>
      <c r="O148" s="15" t="s">
        <v>271</v>
      </c>
      <c r="P148" s="10" t="s">
        <v>126</v>
      </c>
      <c r="Q148" s="10" t="s">
        <v>125</v>
      </c>
    </row>
    <row r="149" spans="1:17" s="3" customFormat="1" ht="69" customHeight="1" x14ac:dyDescent="0.2">
      <c r="A149" s="2" t="s">
        <v>205</v>
      </c>
      <c r="B149" s="50" t="s">
        <v>204</v>
      </c>
      <c r="C149" s="4" t="s">
        <v>144</v>
      </c>
      <c r="D149" s="4" t="s">
        <v>184</v>
      </c>
      <c r="E149" s="4" t="s">
        <v>5</v>
      </c>
      <c r="F149" s="4" t="s">
        <v>182</v>
      </c>
      <c r="G149" s="4" t="s">
        <v>10</v>
      </c>
      <c r="H149" s="11" t="s">
        <v>112</v>
      </c>
      <c r="I149" s="5">
        <v>5000000</v>
      </c>
      <c r="J149" s="5">
        <v>5000000</v>
      </c>
      <c r="K149" s="10" t="s">
        <v>121</v>
      </c>
      <c r="L149" s="10" t="s">
        <v>122</v>
      </c>
      <c r="M149" s="10" t="s">
        <v>123</v>
      </c>
      <c r="N149" s="10" t="s">
        <v>124</v>
      </c>
      <c r="O149" s="15" t="s">
        <v>271</v>
      </c>
      <c r="P149" s="10" t="s">
        <v>126</v>
      </c>
      <c r="Q149" s="10" t="s">
        <v>125</v>
      </c>
    </row>
    <row r="150" spans="1:17" s="3" customFormat="1" ht="28.5" x14ac:dyDescent="0.2">
      <c r="A150" s="2"/>
      <c r="B150" s="4" t="s">
        <v>150</v>
      </c>
      <c r="C150" s="2" t="s">
        <v>172</v>
      </c>
      <c r="D150" s="2" t="s">
        <v>172</v>
      </c>
      <c r="E150" s="2"/>
      <c r="F150" s="2"/>
      <c r="G150" s="2" t="s">
        <v>172</v>
      </c>
      <c r="H150" s="11" t="s">
        <v>112</v>
      </c>
      <c r="I150" s="5">
        <v>30366000</v>
      </c>
      <c r="J150" s="5">
        <v>30366000</v>
      </c>
      <c r="K150" s="10" t="s">
        <v>121</v>
      </c>
      <c r="L150" s="10" t="s">
        <v>122</v>
      </c>
      <c r="M150" s="10" t="s">
        <v>123</v>
      </c>
      <c r="N150" s="10" t="s">
        <v>124</v>
      </c>
      <c r="O150" s="15" t="s">
        <v>271</v>
      </c>
      <c r="P150" s="10" t="s">
        <v>126</v>
      </c>
      <c r="Q150" s="10" t="s">
        <v>125</v>
      </c>
    </row>
    <row r="151" spans="1:17" s="3" customFormat="1" ht="28.5" x14ac:dyDescent="0.2">
      <c r="A151" s="2"/>
      <c r="B151" s="4" t="s">
        <v>151</v>
      </c>
      <c r="C151" s="2" t="s">
        <v>172</v>
      </c>
      <c r="D151" s="2" t="s">
        <v>172</v>
      </c>
      <c r="E151" s="2"/>
      <c r="F151" s="2"/>
      <c r="G151" s="2" t="s">
        <v>172</v>
      </c>
      <c r="H151" s="11" t="s">
        <v>112</v>
      </c>
      <c r="I151" s="5">
        <v>5550000</v>
      </c>
      <c r="J151" s="5">
        <v>5550000</v>
      </c>
      <c r="K151" s="10" t="s">
        <v>121</v>
      </c>
      <c r="L151" s="10" t="s">
        <v>122</v>
      </c>
      <c r="M151" s="10" t="s">
        <v>123</v>
      </c>
      <c r="N151" s="10" t="s">
        <v>124</v>
      </c>
      <c r="O151" s="15" t="s">
        <v>271</v>
      </c>
      <c r="P151" s="10" t="s">
        <v>126</v>
      </c>
      <c r="Q151" s="10" t="s">
        <v>125</v>
      </c>
    </row>
    <row r="152" spans="1:17" s="3" customFormat="1" ht="28.5" x14ac:dyDescent="0.2">
      <c r="A152" s="2"/>
      <c r="B152" s="4" t="s">
        <v>152</v>
      </c>
      <c r="C152" s="2" t="s">
        <v>172</v>
      </c>
      <c r="D152" s="2" t="s">
        <v>172</v>
      </c>
      <c r="E152" s="2"/>
      <c r="F152" s="2"/>
      <c r="G152" s="2" t="s">
        <v>172</v>
      </c>
      <c r="H152" s="11" t="s">
        <v>112</v>
      </c>
      <c r="I152" s="5">
        <v>2728000</v>
      </c>
      <c r="J152" s="5">
        <v>2728000</v>
      </c>
      <c r="K152" s="10" t="s">
        <v>121</v>
      </c>
      <c r="L152" s="10" t="s">
        <v>122</v>
      </c>
      <c r="M152" s="10" t="s">
        <v>123</v>
      </c>
      <c r="N152" s="10" t="s">
        <v>124</v>
      </c>
      <c r="O152" s="15" t="s">
        <v>271</v>
      </c>
      <c r="P152" s="10" t="s">
        <v>126</v>
      </c>
      <c r="Q152" s="10" t="s">
        <v>125</v>
      </c>
    </row>
    <row r="153" spans="1:17" s="3" customFormat="1" ht="28.5" x14ac:dyDescent="0.2">
      <c r="A153" s="2"/>
      <c r="B153" s="4" t="s">
        <v>153</v>
      </c>
      <c r="C153" s="2" t="s">
        <v>172</v>
      </c>
      <c r="D153" s="2" t="s">
        <v>172</v>
      </c>
      <c r="E153" s="2"/>
      <c r="F153" s="2"/>
      <c r="G153" s="2" t="s">
        <v>172</v>
      </c>
      <c r="H153" s="11" t="s">
        <v>112</v>
      </c>
      <c r="I153" s="5">
        <v>630000</v>
      </c>
      <c r="J153" s="5">
        <v>630000</v>
      </c>
      <c r="K153" s="10" t="s">
        <v>121</v>
      </c>
      <c r="L153" s="10" t="s">
        <v>122</v>
      </c>
      <c r="M153" s="10" t="s">
        <v>123</v>
      </c>
      <c r="N153" s="10" t="s">
        <v>124</v>
      </c>
      <c r="O153" s="15" t="s">
        <v>271</v>
      </c>
      <c r="P153" s="10" t="s">
        <v>126</v>
      </c>
      <c r="Q153" s="10" t="s">
        <v>125</v>
      </c>
    </row>
    <row r="154" spans="1:17" s="3" customFormat="1" ht="28.5" customHeight="1" x14ac:dyDescent="0.2">
      <c r="I154" s="51"/>
    </row>
    <row r="155" spans="1:17" s="3" customFormat="1" x14ac:dyDescent="0.2">
      <c r="G155" s="3" t="s">
        <v>229</v>
      </c>
      <c r="I155" s="53"/>
    </row>
    <row r="156" spans="1:17" s="3" customFormat="1" x14ac:dyDescent="0.2">
      <c r="D156" s="3" t="s">
        <v>13</v>
      </c>
      <c r="I156" s="53" t="s">
        <v>13</v>
      </c>
    </row>
    <row r="157" spans="1:17" s="3" customFormat="1" x14ac:dyDescent="0.2">
      <c r="D157" s="54" t="s">
        <v>13</v>
      </c>
      <c r="G157" s="52" t="s">
        <v>13</v>
      </c>
      <c r="I157" s="53" t="s">
        <v>13</v>
      </c>
    </row>
    <row r="158" spans="1:17" s="3" customFormat="1" x14ac:dyDescent="0.2">
      <c r="E158" s="52" t="s">
        <v>13</v>
      </c>
      <c r="G158" s="52" t="s">
        <v>13</v>
      </c>
      <c r="I158" s="53" t="s">
        <v>13</v>
      </c>
    </row>
    <row r="159" spans="1:17" s="3" customFormat="1" ht="45" customHeight="1" x14ac:dyDescent="0.2">
      <c r="B159" s="55" t="s">
        <v>13</v>
      </c>
      <c r="I159" s="56" t="s">
        <v>13</v>
      </c>
    </row>
    <row r="160" spans="1:17" s="3" customFormat="1" x14ac:dyDescent="0.2">
      <c r="I160" s="3" t="s">
        <v>13</v>
      </c>
    </row>
    <row r="161" spans="1:9" x14ac:dyDescent="0.2">
      <c r="I161" s="12" t="s">
        <v>13</v>
      </c>
    </row>
    <row r="163" spans="1:9" x14ac:dyDescent="0.2">
      <c r="I163" s="1" t="s">
        <v>13</v>
      </c>
    </row>
    <row r="164" spans="1:9" x14ac:dyDescent="0.2">
      <c r="B164"/>
      <c r="C164"/>
      <c r="D164"/>
      <c r="E164"/>
      <c r="F164"/>
    </row>
    <row r="165" spans="1:9" ht="31.5" customHeight="1" x14ac:dyDescent="0.2">
      <c r="A165" s="1" t="s">
        <v>13</v>
      </c>
      <c r="B165"/>
      <c r="C165"/>
      <c r="D165"/>
      <c r="E165"/>
      <c r="F165"/>
      <c r="I165" s="12" t="s">
        <v>13</v>
      </c>
    </row>
    <row r="166" spans="1:9" x14ac:dyDescent="0.2">
      <c r="B166"/>
      <c r="C166"/>
      <c r="D166"/>
      <c r="E166"/>
      <c r="F166"/>
    </row>
    <row r="167" spans="1:9" x14ac:dyDescent="0.2">
      <c r="B167"/>
      <c r="C167"/>
      <c r="D167"/>
      <c r="E167"/>
      <c r="F167"/>
    </row>
    <row r="168" spans="1:9" x14ac:dyDescent="0.2">
      <c r="B168"/>
      <c r="C168"/>
      <c r="D168"/>
      <c r="E168"/>
      <c r="F168"/>
    </row>
    <row r="169" spans="1:9" ht="18.75" customHeight="1" x14ac:dyDescent="0.2">
      <c r="B169"/>
      <c r="C169"/>
      <c r="D169"/>
      <c r="E169"/>
      <c r="F169"/>
      <c r="G169" s="1" t="s">
        <v>13</v>
      </c>
    </row>
    <row r="170" spans="1:9" ht="24" customHeight="1" x14ac:dyDescent="0.2">
      <c r="B170"/>
      <c r="C170"/>
      <c r="D170"/>
      <c r="E170"/>
      <c r="F170"/>
      <c r="G170" s="1" t="s">
        <v>13</v>
      </c>
    </row>
    <row r="171" spans="1:9" x14ac:dyDescent="0.2">
      <c r="B171"/>
      <c r="C171"/>
      <c r="D171"/>
      <c r="E171"/>
      <c r="F171"/>
      <c r="G171" s="1" t="s">
        <v>13</v>
      </c>
    </row>
    <row r="172" spans="1:9" x14ac:dyDescent="0.2">
      <c r="B172"/>
      <c r="C172"/>
      <c r="D172"/>
      <c r="E172"/>
      <c r="F172"/>
    </row>
    <row r="173" spans="1:9" ht="33.75" customHeight="1" x14ac:dyDescent="0.2">
      <c r="B173"/>
      <c r="C173"/>
      <c r="D173"/>
      <c r="E173"/>
      <c r="F173"/>
    </row>
    <row r="174" spans="1:9" x14ac:dyDescent="0.2">
      <c r="B174"/>
      <c r="C174"/>
      <c r="D174"/>
      <c r="E174"/>
      <c r="F174"/>
    </row>
    <row r="175" spans="1:9" x14ac:dyDescent="0.2">
      <c r="B175"/>
      <c r="C175"/>
      <c r="D175"/>
      <c r="E175"/>
      <c r="F175"/>
    </row>
    <row r="176" spans="1:9" x14ac:dyDescent="0.2">
      <c r="B176"/>
      <c r="C176"/>
      <c r="D176"/>
      <c r="E176"/>
      <c r="F176"/>
    </row>
    <row r="177" spans="2:6" x14ac:dyDescent="0.2">
      <c r="B177"/>
      <c r="C177"/>
      <c r="D177"/>
      <c r="E177"/>
      <c r="F177"/>
    </row>
    <row r="178" spans="2:6" x14ac:dyDescent="0.2">
      <c r="B178"/>
      <c r="C178"/>
      <c r="D178"/>
      <c r="E178"/>
      <c r="F178"/>
    </row>
    <row r="179" spans="2:6" x14ac:dyDescent="0.2">
      <c r="B179"/>
      <c r="C179"/>
      <c r="D179"/>
      <c r="E179"/>
      <c r="F179"/>
    </row>
    <row r="180" spans="2:6" x14ac:dyDescent="0.2">
      <c r="B180"/>
      <c r="C180"/>
      <c r="D180"/>
      <c r="E180"/>
      <c r="F180"/>
    </row>
    <row r="181" spans="2:6" x14ac:dyDescent="0.2">
      <c r="B181"/>
      <c r="C181"/>
      <c r="D181"/>
      <c r="E181"/>
      <c r="F181"/>
    </row>
    <row r="182" spans="2:6" x14ac:dyDescent="0.2">
      <c r="B182"/>
      <c r="C182"/>
      <c r="D182"/>
      <c r="E182"/>
      <c r="F182"/>
    </row>
    <row r="183" spans="2:6" x14ac:dyDescent="0.2">
      <c r="B183"/>
      <c r="C183"/>
      <c r="D183"/>
      <c r="E183"/>
      <c r="F183"/>
    </row>
    <row r="184" spans="2:6" x14ac:dyDescent="0.2">
      <c r="B184"/>
      <c r="C184"/>
      <c r="D184"/>
      <c r="E184"/>
      <c r="F184"/>
    </row>
    <row r="185" spans="2:6" x14ac:dyDescent="0.2">
      <c r="B185"/>
      <c r="C185"/>
      <c r="D185"/>
      <c r="E185"/>
      <c r="F185"/>
    </row>
    <row r="186" spans="2:6" x14ac:dyDescent="0.2">
      <c r="B186"/>
      <c r="C186"/>
      <c r="D186"/>
      <c r="E186"/>
      <c r="F186"/>
    </row>
    <row r="187" spans="2:6" x14ac:dyDescent="0.2">
      <c r="B187"/>
      <c r="C187"/>
      <c r="D187"/>
      <c r="E187"/>
      <c r="F187"/>
    </row>
    <row r="188" spans="2:6" x14ac:dyDescent="0.2">
      <c r="B188"/>
      <c r="C188"/>
      <c r="D188"/>
      <c r="E188"/>
      <c r="F188"/>
    </row>
  </sheetData>
  <printOptions horizontalCentered="1"/>
  <pageMargins left="0.70866141732283472" right="0.70866141732283472" top="0.74803149606299213" bottom="0.74803149606299213" header="0.31496062992125984" footer="0.31496062992125984"/>
  <pageSetup paperSize="9" scale="17"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INVERSION</vt:lpstr>
      <vt:lpstr>'PAA INVERSION'!_Hlk529443310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ETHIKA C&amp;E</dc:creator>
  <cp:lastModifiedBy>Brandon Parra Ricardo</cp:lastModifiedBy>
  <cp:lastPrinted>2019-02-07T16:20:12Z</cp:lastPrinted>
  <dcterms:created xsi:type="dcterms:W3CDTF">2018-09-04T20:36:26Z</dcterms:created>
  <dcterms:modified xsi:type="dcterms:W3CDTF">2020-01-31T17:29:01Z</dcterms:modified>
</cp:coreProperties>
</file>